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9320" windowHeight="9315" firstSheet="1" activeTab="1"/>
  </bookViews>
  <sheets>
    <sheet name="Rekapitulace" sheetId="2" state="hidden" r:id="rId1"/>
    <sheet name="VNITŘNÍ VYBAVENÍ" sheetId="7" r:id="rId2"/>
  </sheets>
  <externalReferences>
    <externalReference r:id="rId3"/>
  </externalReferences>
  <definedNames>
    <definedName name="cisloobjektu">#REF!</definedName>
    <definedName name="cislostavby">#REF!</definedName>
    <definedName name="Datum">#REF!</definedName>
    <definedName name="Dil">Rekapitulace!$A$6</definedName>
    <definedName name="Dodavka">Rekapitulace!$G$40</definedName>
    <definedName name="Dodavka0">#REF!</definedName>
    <definedName name="HSV">Rekapitulace!$E$40</definedName>
    <definedName name="HSV0">#REF!</definedName>
    <definedName name="HZS">Rekapitulace!$I$40</definedName>
    <definedName name="HZS0">#REF!</definedName>
    <definedName name="JKSO">#REF!</definedName>
    <definedName name="MJ">#REF!</definedName>
    <definedName name="Mont">Rekapitulace!$H$40</definedName>
    <definedName name="Montaz0">#REF!</definedName>
    <definedName name="NazevDilu">Rekapitulace!$B$6</definedName>
    <definedName name="nazevobj">'[1]Krycí list'!$C$4</definedName>
    <definedName name="nazevobjektu">#REF!</definedName>
    <definedName name="nazevstavby">#REF!</definedName>
    <definedName name="_xlnm.Print_Titles" localSheetId="0">Rekapitulace!$1:$6</definedName>
    <definedName name="Objednatel">#REF!</definedName>
    <definedName name="_xlnm.Print_Area" localSheetId="0">Rekapitulace!$A$1:$I$49</definedName>
    <definedName name="PocetMJ">#REF!</definedName>
    <definedName name="Poznamka">#REF!</definedName>
    <definedName name="Projektant">#REF!</definedName>
    <definedName name="PSV">Rekapitulace!$F$40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Rekapitulace!$H$48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C41" i="7" l="1"/>
  <c r="H40" i="7"/>
  <c r="H39" i="7"/>
  <c r="H38" i="7"/>
  <c r="H37" i="7"/>
  <c r="H41" i="7" l="1"/>
  <c r="C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35" i="7" l="1"/>
  <c r="H42" i="7" s="1"/>
  <c r="H43" i="7" l="1"/>
  <c r="H44" i="7" s="1"/>
  <c r="G39" i="2"/>
  <c r="E39" i="2"/>
  <c r="B39" i="2"/>
  <c r="A39" i="2"/>
  <c r="I39" i="2"/>
  <c r="E38" i="2"/>
  <c r="B38" i="2"/>
  <c r="A38" i="2"/>
  <c r="I37" i="2"/>
  <c r="E37" i="2"/>
  <c r="H37" i="2"/>
  <c r="B37" i="2"/>
  <c r="A37" i="2"/>
  <c r="G37" i="2"/>
  <c r="F37" i="2"/>
  <c r="G36" i="2"/>
  <c r="F36" i="2"/>
  <c r="E36" i="2"/>
  <c r="B36" i="2"/>
  <c r="A36" i="2"/>
  <c r="I36" i="2"/>
  <c r="G35" i="2"/>
  <c r="F35" i="2"/>
  <c r="E35" i="2"/>
  <c r="H35" i="2"/>
  <c r="B35" i="2"/>
  <c r="A35" i="2"/>
  <c r="I35" i="2"/>
  <c r="I34" i="2"/>
  <c r="H34" i="2"/>
  <c r="G34" i="2"/>
  <c r="E34" i="2"/>
  <c r="F34" i="2"/>
  <c r="B34" i="2"/>
  <c r="A34" i="2"/>
  <c r="I33" i="2"/>
  <c r="G33" i="2"/>
  <c r="B33" i="2"/>
  <c r="A33" i="2"/>
  <c r="E33" i="2"/>
  <c r="E32" i="2"/>
  <c r="B32" i="2"/>
  <c r="A32" i="2"/>
  <c r="I32" i="2"/>
  <c r="E31" i="2"/>
  <c r="H31" i="2"/>
  <c r="B31" i="2"/>
  <c r="A31" i="2"/>
  <c r="I31" i="2"/>
  <c r="I30" i="2"/>
  <c r="G30" i="2"/>
  <c r="B30" i="2"/>
  <c r="A30" i="2"/>
  <c r="E29" i="2"/>
  <c r="B29" i="2"/>
  <c r="A29" i="2"/>
  <c r="H28" i="2"/>
  <c r="G28" i="2"/>
  <c r="E28" i="2"/>
  <c r="B28" i="2"/>
  <c r="A28" i="2"/>
  <c r="I27" i="2"/>
  <c r="G27" i="2"/>
  <c r="B27" i="2"/>
  <c r="A27" i="2"/>
  <c r="I26" i="2"/>
  <c r="B26" i="2"/>
  <c r="A26" i="2"/>
  <c r="I25" i="2"/>
  <c r="H25" i="2"/>
  <c r="E25" i="2"/>
  <c r="F25" i="2"/>
  <c r="B25" i="2"/>
  <c r="A25" i="2"/>
  <c r="G25" i="2"/>
  <c r="I24" i="2"/>
  <c r="H24" i="2"/>
  <c r="E24" i="2"/>
  <c r="F24" i="2"/>
  <c r="B24" i="2"/>
  <c r="A24" i="2"/>
  <c r="G24" i="2"/>
  <c r="E23" i="2"/>
  <c r="B23" i="2"/>
  <c r="A23" i="2"/>
  <c r="H22" i="2"/>
  <c r="G22" i="2"/>
  <c r="E22" i="2"/>
  <c r="B22" i="2"/>
  <c r="A22" i="2"/>
  <c r="I21" i="2"/>
  <c r="G21" i="2"/>
  <c r="B21" i="2"/>
  <c r="A21" i="2"/>
  <c r="I20" i="2"/>
  <c r="H20" i="2"/>
  <c r="G20" i="2"/>
  <c r="E20" i="2"/>
  <c r="B20" i="2"/>
  <c r="A20" i="2"/>
  <c r="F20" i="2"/>
  <c r="I19" i="2"/>
  <c r="G19" i="2"/>
  <c r="E19" i="2"/>
  <c r="B19" i="2"/>
  <c r="A19" i="2"/>
  <c r="F19" i="2"/>
  <c r="F18" i="2"/>
  <c r="B18" i="2"/>
  <c r="A18" i="2"/>
  <c r="I17" i="2"/>
  <c r="F17" i="2"/>
  <c r="E17" i="2"/>
  <c r="B17" i="2"/>
  <c r="A17" i="2"/>
  <c r="H17" i="2"/>
  <c r="G17" i="2"/>
  <c r="F16" i="2"/>
  <c r="B16" i="2"/>
  <c r="A16" i="2"/>
  <c r="H15" i="2"/>
  <c r="F15" i="2"/>
  <c r="B15" i="2"/>
  <c r="A15" i="2"/>
  <c r="I14" i="2"/>
  <c r="B14" i="2"/>
  <c r="A14" i="2"/>
  <c r="F13" i="2"/>
  <c r="B13" i="2"/>
  <c r="A13" i="2"/>
  <c r="I12" i="2"/>
  <c r="G12" i="2"/>
  <c r="B12" i="2"/>
  <c r="A12" i="2"/>
  <c r="B11" i="2"/>
  <c r="A11" i="2"/>
  <c r="G11" i="2"/>
  <c r="F10" i="2"/>
  <c r="B10" i="2"/>
  <c r="A10" i="2"/>
  <c r="H9" i="2"/>
  <c r="F9" i="2"/>
  <c r="B9" i="2"/>
  <c r="A9" i="2"/>
  <c r="F8" i="2"/>
  <c r="B8" i="2"/>
  <c r="A8" i="2"/>
  <c r="F7" i="2"/>
  <c r="H7" i="2"/>
  <c r="B7" i="2"/>
  <c r="A7" i="2"/>
  <c r="I7" i="2"/>
  <c r="C2" i="2"/>
  <c r="C1" i="2"/>
  <c r="H36" i="2" l="1"/>
  <c r="I8" i="2"/>
  <c r="G8" i="2"/>
  <c r="H10" i="2"/>
  <c r="F11" i="2"/>
  <c r="H11" i="2"/>
  <c r="H13" i="2"/>
  <c r="H14" i="2"/>
  <c r="F14" i="2"/>
  <c r="H16" i="2"/>
  <c r="I18" i="2"/>
  <c r="G18" i="2"/>
  <c r="I23" i="2"/>
  <c r="G23" i="2"/>
  <c r="H26" i="2"/>
  <c r="E26" i="2"/>
  <c r="I29" i="2"/>
  <c r="G29" i="2"/>
  <c r="H32" i="2"/>
  <c r="I38" i="2"/>
  <c r="F38" i="2"/>
  <c r="G7" i="2"/>
  <c r="I10" i="2"/>
  <c r="G10" i="2"/>
  <c r="I13" i="2"/>
  <c r="G13" i="2"/>
  <c r="I16" i="2"/>
  <c r="G16" i="2"/>
  <c r="I22" i="2"/>
  <c r="I28" i="2"/>
  <c r="F31" i="2"/>
  <c r="G31" i="2"/>
  <c r="H8" i="2"/>
  <c r="E9" i="2"/>
  <c r="G9" i="2"/>
  <c r="I9" i="2"/>
  <c r="I11" i="2"/>
  <c r="H12" i="2"/>
  <c r="F12" i="2"/>
  <c r="G14" i="2"/>
  <c r="E15" i="2"/>
  <c r="G15" i="2"/>
  <c r="I15" i="2"/>
  <c r="H18" i="2"/>
  <c r="H19" i="2"/>
  <c r="H21" i="2"/>
  <c r="E21" i="2"/>
  <c r="H23" i="2"/>
  <c r="G26" i="2"/>
  <c r="E27" i="2"/>
  <c r="H27" i="2"/>
  <c r="H29" i="2"/>
  <c r="H30" i="2"/>
  <c r="E30" i="2"/>
  <c r="F32" i="2"/>
  <c r="G32" i="2"/>
  <c r="H33" i="2"/>
  <c r="G38" i="2"/>
  <c r="H39" i="2"/>
  <c r="F39" i="2"/>
  <c r="E11" i="2"/>
  <c r="F22" i="2"/>
  <c r="F27" i="2"/>
  <c r="F28" i="2"/>
  <c r="I40" i="2"/>
  <c r="E8" i="2"/>
  <c r="E10" i="2"/>
  <c r="E13" i="2"/>
  <c r="E16" i="2"/>
  <c r="E18" i="2"/>
  <c r="F23" i="2"/>
  <c r="F29" i="2"/>
  <c r="F33" i="2"/>
  <c r="H38" i="2"/>
  <c r="E7" i="2"/>
  <c r="E12" i="2"/>
  <c r="E14" i="2"/>
  <c r="F21" i="2"/>
  <c r="F26" i="2"/>
  <c r="F30" i="2"/>
  <c r="G40" i="2" l="1"/>
  <c r="H40" i="2"/>
  <c r="F40" i="2"/>
  <c r="E40" i="2"/>
  <c r="G46" i="2" l="1"/>
  <c r="I46" i="2" s="1"/>
  <c r="G47" i="2"/>
  <c r="I47" i="2" s="1"/>
  <c r="G45" i="2"/>
  <c r="I45" i="2" s="1"/>
  <c r="H48" i="2" l="1"/>
</calcChain>
</file>

<file path=xl/sharedStrings.xml><?xml version="1.0" encoding="utf-8"?>
<sst xmlns="http://schemas.openxmlformats.org/spreadsheetml/2006/main" count="164" uniqueCount="117">
  <si>
    <t>Objekt :</t>
  </si>
  <si>
    <t>Stavba :</t>
  </si>
  <si>
    <t>HZS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</si>
  <si>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</si>
  <si>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</si>
  <si>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</si>
  <si>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</si>
  <si>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</si>
  <si>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</si>
  <si>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</si>
  <si>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</si>
  <si>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</si>
  <si>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</si>
  <si>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</si>
  <si>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</si>
  <si>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</si>
  <si>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</si>
  <si>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</si>
  <si>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</si>
  <si>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</si>
  <si>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</si>
  <si>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</si>
  <si>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</si>
  <si>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</si>
  <si>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</si>
  <si>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ÚP ČR Jihlava - nákup a rekonstrukce budovy</t>
  </si>
  <si>
    <t>Dokumentace skut.prov.,zaměření inž.sítí a další</t>
  </si>
  <si>
    <t>170000,00</t>
  </si>
  <si>
    <t>Povinná publicita projektu</t>
  </si>
  <si>
    <t>100000,00</t>
  </si>
  <si>
    <t>Zařízení staveniště</t>
  </si>
  <si>
    <t>320000,00</t>
  </si>
  <si>
    <t>DPH (21%)</t>
  </si>
  <si>
    <t>ks</t>
  </si>
  <si>
    <t>001</t>
  </si>
  <si>
    <t>001-01</t>
  </si>
  <si>
    <t>SK1 - skříň otevřená policová úzká 400/400/750mm</t>
  </si>
  <si>
    <t>001-02</t>
  </si>
  <si>
    <t>SK2 - skříň otevřená policová široká 800/400/750mm</t>
  </si>
  <si>
    <t>001-03</t>
  </si>
  <si>
    <t>SK11 - skříň otevřená policová úzká 400/400/1500mm</t>
  </si>
  <si>
    <t>001-04</t>
  </si>
  <si>
    <t>SK13 - skříň policová s dvířky široká uzamykatelná se zámkem Z3 800/400/1500mm</t>
  </si>
  <si>
    <t>001-05</t>
  </si>
  <si>
    <t>SK16 - skříň policová s dvířky široká uzamykatelná se zámkem Z4 800/400/1890</t>
  </si>
  <si>
    <t>001-06</t>
  </si>
  <si>
    <t>V2 - věšák stojací kovový</t>
  </si>
  <si>
    <t>001-07</t>
  </si>
  <si>
    <t>OK - odpadkový koš drátěný</t>
  </si>
  <si>
    <t>001-08</t>
  </si>
  <si>
    <t>ST3 - stůl pracovní 1400/750/750mm</t>
  </si>
  <si>
    <t>001-09</t>
  </si>
  <si>
    <t>ST4 - stůl pracovní 1600/750/750mm</t>
  </si>
  <si>
    <t>001-10</t>
  </si>
  <si>
    <t>ST5 - stůl pracovní 1800/750/750mm</t>
  </si>
  <si>
    <t>001-11</t>
  </si>
  <si>
    <t>ST11 - stůl pracovní s rozšířením levý 1600/1150/750mm</t>
  </si>
  <si>
    <t>001-12</t>
  </si>
  <si>
    <t>ST12 - stůl pracovní s rozšířením pravý 1600/1150/750mm</t>
  </si>
  <si>
    <t>001-13</t>
  </si>
  <si>
    <t>ST15 - stůl jednací 700/700/750mm</t>
  </si>
  <si>
    <t>001-14</t>
  </si>
  <si>
    <t>ST16 - stůl jednací 1400/700/750</t>
  </si>
  <si>
    <t>001-15</t>
  </si>
  <si>
    <t>ST17 - stůl přístavný 1000/600/600mm</t>
  </si>
  <si>
    <t>001-16</t>
  </si>
  <si>
    <t>K3 - kontejner 3 zásuvkový pojízdný, centrální zámek 420/680/550mm</t>
  </si>
  <si>
    <t>001-17</t>
  </si>
  <si>
    <t>PK - průchodka plastová na kabely</t>
  </si>
  <si>
    <t>001-18</t>
  </si>
  <si>
    <t>RJ - regál archivační jednostranný kovový 5 úložných prostor nosnost police 60 kg 985/320/2000mm</t>
  </si>
  <si>
    <t>001-19</t>
  </si>
  <si>
    <t>RJ1 - regál archivační jednostranný kovový 5 úložných prostor nosnost police 60 kg 950/320/2000mm</t>
  </si>
  <si>
    <t>001-20</t>
  </si>
  <si>
    <t>KP1 - kancelářská židle s područkami</t>
  </si>
  <si>
    <t>001-21</t>
  </si>
  <si>
    <t>ZP - plastový zásobník na toaletní papír pro role 26cm - bílý</t>
  </si>
  <si>
    <t>001-22</t>
  </si>
  <si>
    <t>ZR - zásobník skládaných papírových ručníků, bílý plast</t>
  </si>
  <si>
    <t>001-23</t>
  </si>
  <si>
    <t>ZJPL - židle jednací kostra kovová, sedák a opěrák plast, nosnost 120 kg</t>
  </si>
  <si>
    <t>001-24</t>
  </si>
  <si>
    <t>L2 - lavice dvojmístná kostra kovová, sedák a opěrák plast</t>
  </si>
  <si>
    <t>001-25</t>
  </si>
  <si>
    <t>L3 - lavice trojmístná kostra kovová, sedák a opěrák plast</t>
  </si>
  <si>
    <t>001-26</t>
  </si>
  <si>
    <t>L4 - lavice čtyřmístná kostra kovová, sedák a opěrák plast</t>
  </si>
  <si>
    <t>001-27</t>
  </si>
  <si>
    <t>KK - dřezová skříňka dvojdvéřová 1200/600/850mm, včetně dřezu, baterie, zápachové uzávěrky a pracovní desky</t>
  </si>
  <si>
    <t>Položkový rozpočet</t>
  </si>
  <si>
    <t>VNITŘNÍ VYBAVENÍ</t>
  </si>
  <si>
    <t>VNITŘNÍ VYBAVENÍ CELKEM BEZ DPH</t>
  </si>
  <si>
    <t>VNITŘNÍ VYBAVENÍ CELKEM S DPH</t>
  </si>
  <si>
    <t>Nábytek a zařízení</t>
  </si>
  <si>
    <t>002</t>
  </si>
  <si>
    <t>Zařízení vyvolávacího systému</t>
  </si>
  <si>
    <t>002-01</t>
  </si>
  <si>
    <t>SVV - Server vyvolávacího systému, včetně připojení k síti LAN a k napájení 230V</t>
  </si>
  <si>
    <t>002-02</t>
  </si>
  <si>
    <t>002-03</t>
  </si>
  <si>
    <t>002-04</t>
  </si>
  <si>
    <t>TK - odbavovací panel s tiskárnou lístků, včetně připojení k síti LAN a k napájení 230V</t>
  </si>
  <si>
    <t>CP - centrální panel vyvolávacího systému trojřádkový, včetně připojení k síti LAN a k napájení 230V</t>
  </si>
  <si>
    <t>PP - přepážkový panel, včetně ovládací klávesnice, včetně připojení k síti LAN pro panel i klávesnici a připojení USB pro klávesnici</t>
  </si>
  <si>
    <t>Odkaz na vzorové standardy</t>
  </si>
  <si>
    <t>N2</t>
  </si>
  <si>
    <t>N4</t>
  </si>
  <si>
    <t>D2</t>
  </si>
  <si>
    <t>D1</t>
  </si>
  <si>
    <t>S1</t>
  </si>
  <si>
    <t>S3</t>
  </si>
  <si>
    <t>K1</t>
  </si>
  <si>
    <t>R2</t>
  </si>
  <si>
    <t>Ž1</t>
  </si>
  <si>
    <t>Ž4</t>
  </si>
  <si>
    <t>L1</t>
  </si>
  <si>
    <t>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</si>
</sst>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Kč&quot;"/>
  </numFmts>
  <fonts count="15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0" fillId="0" borderId="0"/>
  </cellStyleXfs>
  <cellXfs count="12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Border="1"/>
    <xf numFmtId="3" fontId="0" fillId="0" borderId="0" xfId="0" applyNumberFormat="1"/>
    <xf numFmtId="0" fontId="2" fillId="0" borderId="19" xfId="1" applyFont="1" applyBorder="1"/>
    <xf numFmtId="0" fontId="5" fillId="0" borderId="19" xfId="1" applyBorder="1"/>
    <xf numFmtId="0" fontId="5" fillId="0" borderId="19" xfId="1" applyBorder="1" applyAlignment="1">
      <alignment horizontal="right"/>
    </xf>
    <xf numFmtId="0" fontId="5" fillId="0" borderId="19" xfId="1" applyFont="1" applyBorder="1"/>
    <xf numFmtId="0" fontId="0" fillId="0" borderId="19" xfId="0" applyNumberFormat="1" applyBorder="1" applyAlignment="1">
      <alignment horizontal="left"/>
    </xf>
    <xf numFmtId="0" fontId="0" fillId="0" borderId="20" xfId="0" applyNumberFormat="1" applyBorder="1"/>
    <xf numFmtId="0" fontId="2" fillId="0" borderId="23" xfId="1" applyFont="1" applyBorder="1"/>
    <xf numFmtId="0" fontId="5" fillId="0" borderId="23" xfId="1" applyBorder="1"/>
    <xf numFmtId="0" fontId="5" fillId="0" borderId="23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3" fillId="0" borderId="7" xfId="0" applyNumberFormat="1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25" xfId="0" applyFont="1" applyFill="1" applyBorder="1"/>
    <xf numFmtId="0" fontId="3" fillId="0" borderId="26" xfId="0" applyFont="1" applyFill="1" applyBorder="1"/>
    <xf numFmtId="0" fontId="3" fillId="0" borderId="27" xfId="0" applyFont="1" applyFill="1" applyBorder="1"/>
    <xf numFmtId="0" fontId="6" fillId="0" borderId="0" xfId="0" applyFont="1" applyFill="1" applyBorder="1"/>
    <xf numFmtId="0" fontId="0" fillId="0" borderId="0" xfId="0" applyFill="1" applyBorder="1"/>
    <xf numFmtId="3" fontId="4" fillId="0" borderId="3" xfId="0" applyNumberFormat="1" applyFont="1" applyFill="1" applyBorder="1"/>
    <xf numFmtId="0" fontId="3" fillId="0" borderId="7" xfId="0" applyFont="1" applyFill="1" applyBorder="1"/>
    <xf numFmtId="3" fontId="3" fillId="0" borderId="9" xfId="0" applyNumberFormat="1" applyFont="1" applyFill="1" applyBorder="1"/>
    <xf numFmtId="3" fontId="3" fillId="0" borderId="25" xfId="0" applyNumberFormat="1" applyFont="1" applyFill="1" applyBorder="1"/>
    <xf numFmtId="3" fontId="3" fillId="0" borderId="26" xfId="0" applyNumberFormat="1" applyFont="1" applyFill="1" applyBorder="1"/>
    <xf numFmtId="3" fontId="3" fillId="0" borderId="27" xfId="0" applyNumberFormat="1" applyFont="1" applyFill="1" applyBorder="1"/>
    <xf numFmtId="0" fontId="3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7" fillId="0" borderId="10" xfId="0" applyFont="1" applyFill="1" applyBorder="1"/>
    <xf numFmtId="0" fontId="7" fillId="0" borderId="11" xfId="0" applyFont="1" applyFill="1" applyBorder="1"/>
    <xf numFmtId="0" fontId="0" fillId="0" borderId="30" xfId="0" applyFill="1" applyBorder="1"/>
    <xf numFmtId="0" fontId="7" fillId="0" borderId="31" xfId="0" applyFont="1" applyFill="1" applyBorder="1" applyAlignment="1">
      <alignment horizontal="right"/>
    </xf>
    <xf numFmtId="0" fontId="7" fillId="0" borderId="11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center"/>
    </xf>
    <xf numFmtId="4" fontId="8" fillId="0" borderId="11" xfId="0" applyNumberFormat="1" applyFont="1" applyFill="1" applyBorder="1" applyAlignment="1">
      <alignment horizontal="right"/>
    </xf>
    <xf numFmtId="4" fontId="8" fillId="0" borderId="30" xfId="0" applyNumberFormat="1" applyFont="1" applyFill="1" applyBorder="1" applyAlignment="1">
      <alignment horizontal="right"/>
    </xf>
    <xf numFmtId="0" fontId="4" fillId="0" borderId="14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3" fontId="4" fillId="0" borderId="13" xfId="0" applyNumberFormat="1" applyFont="1" applyFill="1" applyBorder="1" applyAlignment="1">
      <alignment horizontal="right"/>
    </xf>
    <xf numFmtId="164" fontId="4" fillId="0" borderId="32" xfId="0" applyNumberFormat="1" applyFont="1" applyFill="1" applyBorder="1" applyAlignment="1">
      <alignment horizontal="right"/>
    </xf>
    <xf numFmtId="3" fontId="4" fillId="0" borderId="33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right"/>
    </xf>
    <xf numFmtId="0" fontId="0" fillId="0" borderId="15" xfId="0" applyFill="1" applyBorder="1"/>
    <xf numFmtId="0" fontId="3" fillId="0" borderId="16" xfId="0" applyFont="1" applyFill="1" applyBorder="1"/>
    <xf numFmtId="0" fontId="0" fillId="0" borderId="16" xfId="0" applyFill="1" applyBorder="1"/>
    <xf numFmtId="4" fontId="0" fillId="0" borderId="34" xfId="0" applyNumberFormat="1" applyFill="1" applyBorder="1"/>
    <xf numFmtId="4" fontId="0" fillId="0" borderId="15" xfId="0" applyNumberFormat="1" applyFill="1" applyBorder="1"/>
    <xf numFmtId="4" fontId="0" fillId="0" borderId="16" xfId="0" applyNumberFormat="1" applyFill="1" applyBorder="1"/>
    <xf numFmtId="3" fontId="6" fillId="0" borderId="0" xfId="0" applyNumberFormat="1" applyFont="1"/>
    <xf numFmtId="4" fontId="6" fillId="0" borderId="0" xfId="0" applyNumberFormat="1" applyFont="1"/>
    <xf numFmtId="4" fontId="0" fillId="0" borderId="0" xfId="0" applyNumberFormat="1"/>
    <xf numFmtId="49" fontId="6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28" xfId="0" applyNumberFormat="1" applyFont="1" applyFill="1" applyBorder="1"/>
    <xf numFmtId="3" fontId="4" fillId="0" borderId="29" xfId="0" applyNumberFormat="1" applyFont="1" applyFill="1" applyBorder="1"/>
    <xf numFmtId="0" fontId="11" fillId="0" borderId="0" xfId="0" applyFont="1"/>
    <xf numFmtId="0" fontId="11" fillId="0" borderId="0" xfId="1" applyFont="1"/>
    <xf numFmtId="0" fontId="9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165" fontId="12" fillId="0" borderId="0" xfId="1" applyNumberFormat="1" applyFont="1" applyAlignment="1">
      <alignment horizontal="centerContinuous"/>
    </xf>
    <xf numFmtId="0" fontId="13" fillId="0" borderId="19" xfId="1" applyFont="1" applyBorder="1"/>
    <xf numFmtId="0" fontId="11" fillId="0" borderId="19" xfId="1" applyFont="1" applyBorder="1"/>
    <xf numFmtId="0" fontId="11" fillId="0" borderId="19" xfId="1" applyFont="1" applyBorder="1" applyAlignment="1">
      <alignment horizontal="right"/>
    </xf>
    <xf numFmtId="165" fontId="11" fillId="0" borderId="19" xfId="1" applyNumberFormat="1" applyFont="1" applyBorder="1"/>
    <xf numFmtId="165" fontId="11" fillId="0" borderId="20" xfId="1" applyNumberFormat="1" applyFont="1" applyBorder="1" applyAlignment="1">
      <alignment horizontal="center"/>
    </xf>
    <xf numFmtId="0" fontId="13" fillId="0" borderId="23" xfId="1" applyFont="1" applyBorder="1"/>
    <xf numFmtId="0" fontId="11" fillId="0" borderId="23" xfId="1" applyFont="1" applyBorder="1"/>
    <xf numFmtId="0" fontId="11" fillId="0" borderId="23" xfId="1" applyFont="1" applyBorder="1" applyAlignment="1">
      <alignment horizontal="right"/>
    </xf>
    <xf numFmtId="165" fontId="11" fillId="0" borderId="23" xfId="1" applyNumberFormat="1" applyFont="1" applyBorder="1"/>
    <xf numFmtId="165" fontId="11" fillId="0" borderId="24" xfId="1" applyNumberFormat="1" applyFont="1" applyBorder="1" applyAlignment="1">
      <alignment horizontal="left" shrinkToFi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165" fontId="11" fillId="0" borderId="0" xfId="1" applyNumberFormat="1" applyFont="1" applyFill="1"/>
    <xf numFmtId="165" fontId="11" fillId="0" borderId="0" xfId="1" applyNumberFormat="1" applyFont="1" applyFill="1" applyAlignment="1"/>
    <xf numFmtId="0" fontId="14" fillId="0" borderId="28" xfId="1" applyFont="1" applyFill="1" applyBorder="1" applyAlignment="1">
      <alignment horizontal="center"/>
    </xf>
    <xf numFmtId="49" fontId="14" fillId="0" borderId="28" xfId="1" applyNumberFormat="1" applyFont="1" applyFill="1" applyBorder="1" applyAlignment="1">
      <alignment horizontal="left"/>
    </xf>
    <xf numFmtId="0" fontId="14" fillId="0" borderId="28" xfId="1" applyFont="1" applyFill="1" applyBorder="1"/>
    <xf numFmtId="0" fontId="11" fillId="0" borderId="28" xfId="1" applyFont="1" applyFill="1" applyBorder="1" applyAlignment="1">
      <alignment horizontal="center"/>
    </xf>
    <xf numFmtId="0" fontId="11" fillId="0" borderId="28" xfId="1" applyNumberFormat="1" applyFont="1" applyFill="1" applyBorder="1" applyAlignment="1">
      <alignment horizontal="right"/>
    </xf>
    <xf numFmtId="165" fontId="11" fillId="0" borderId="28" xfId="1" applyNumberFormat="1" applyFont="1" applyFill="1" applyBorder="1" applyAlignment="1">
      <alignment horizontal="right"/>
    </xf>
    <xf numFmtId="165" fontId="11" fillId="0" borderId="28" xfId="1" applyNumberFormat="1" applyFont="1" applyFill="1" applyBorder="1"/>
    <xf numFmtId="49" fontId="11" fillId="0" borderId="28" xfId="1" applyNumberFormat="1" applyFont="1" applyFill="1" applyBorder="1" applyAlignment="1">
      <alignment horizontal="left"/>
    </xf>
    <xf numFmtId="0" fontId="11" fillId="0" borderId="28" xfId="1" applyFont="1" applyFill="1" applyBorder="1" applyAlignment="1">
      <alignment wrapText="1"/>
    </xf>
    <xf numFmtId="49" fontId="11" fillId="0" borderId="28" xfId="1" applyNumberFormat="1" applyFont="1" applyFill="1" applyBorder="1" applyAlignment="1">
      <alignment horizontal="center" shrinkToFit="1"/>
    </xf>
    <xf numFmtId="4" fontId="11" fillId="0" borderId="28" xfId="1" applyNumberFormat="1" applyFont="1" applyFill="1" applyBorder="1" applyAlignment="1">
      <alignment horizontal="right"/>
    </xf>
    <xf numFmtId="0" fontId="11" fillId="0" borderId="35" xfId="1" applyFont="1" applyFill="1" applyBorder="1" applyAlignment="1">
      <alignment horizontal="center"/>
    </xf>
    <xf numFmtId="49" fontId="13" fillId="0" borderId="35" xfId="1" applyNumberFormat="1" applyFont="1" applyFill="1" applyBorder="1" applyAlignment="1">
      <alignment horizontal="left"/>
    </xf>
    <xf numFmtId="0" fontId="13" fillId="0" borderId="35" xfId="1" applyFont="1" applyFill="1" applyBorder="1"/>
    <xf numFmtId="4" fontId="11" fillId="0" borderId="35" xfId="1" applyNumberFormat="1" applyFont="1" applyFill="1" applyBorder="1" applyAlignment="1">
      <alignment horizontal="right"/>
    </xf>
    <xf numFmtId="165" fontId="11" fillId="0" borderId="35" xfId="1" applyNumberFormat="1" applyFont="1" applyFill="1" applyBorder="1" applyAlignment="1">
      <alignment horizontal="right"/>
    </xf>
    <xf numFmtId="165" fontId="14" fillId="0" borderId="35" xfId="1" applyNumberFormat="1" applyFont="1" applyFill="1" applyBorder="1"/>
    <xf numFmtId="165" fontId="11" fillId="0" borderId="0" xfId="0" applyNumberFormat="1" applyFont="1"/>
    <xf numFmtId="0" fontId="11" fillId="0" borderId="32" xfId="1" applyFont="1" applyBorder="1"/>
    <xf numFmtId="0" fontId="14" fillId="0" borderId="32" xfId="1" applyFont="1" applyBorder="1"/>
    <xf numFmtId="165" fontId="14" fillId="0" borderId="32" xfId="1" applyNumberFormat="1" applyFont="1" applyBorder="1"/>
    <xf numFmtId="49" fontId="14" fillId="0" borderId="32" xfId="1" applyNumberFormat="1" applyFont="1" applyFill="1" applyBorder="1" applyAlignment="1">
      <alignment wrapText="1"/>
    </xf>
    <xf numFmtId="0" fontId="14" fillId="0" borderId="4" xfId="1" applyFont="1" applyFill="1" applyBorder="1" applyAlignment="1">
      <alignment horizontal="center" wrapText="1"/>
    </xf>
    <xf numFmtId="0" fontId="14" fillId="0" borderId="4" xfId="1" applyNumberFormat="1" applyFont="1" applyFill="1" applyBorder="1" applyAlignment="1">
      <alignment horizontal="center" wrapText="1"/>
    </xf>
    <xf numFmtId="165" fontId="14" fillId="0" borderId="4" xfId="1" applyNumberFormat="1" applyFont="1" applyFill="1" applyBorder="1" applyAlignment="1">
      <alignment horizontal="center" wrapText="1"/>
    </xf>
    <xf numFmtId="165" fontId="14" fillId="0" borderId="32" xfId="1" applyNumberFormat="1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5" fillId="0" borderId="1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21" xfId="1" applyFont="1" applyBorder="1" applyAlignment="1">
      <alignment horizontal="center"/>
    </xf>
    <xf numFmtId="0" fontId="5" fillId="0" borderId="22" xfId="1" applyFont="1" applyBorder="1" applyAlignment="1">
      <alignment horizontal="center"/>
    </xf>
    <xf numFmtId="0" fontId="5" fillId="0" borderId="23" xfId="1" applyFont="1" applyBorder="1" applyAlignment="1">
      <alignment horizontal="left" shrinkToFit="1"/>
    </xf>
    <xf numFmtId="0" fontId="5" fillId="0" borderId="24" xfId="1" applyFont="1" applyBorder="1" applyAlignment="1">
      <alignment horizontal="left" shrinkToFit="1"/>
    </xf>
    <xf numFmtId="3" fontId="3" fillId="0" borderId="16" xfId="0" applyNumberFormat="1" applyFont="1" applyFill="1" applyBorder="1" applyAlignment="1">
      <alignment horizontal="right"/>
    </xf>
    <xf numFmtId="3" fontId="3" fillId="0" borderId="34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0" fontId="11" fillId="0" borderId="17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49" fontId="11" fillId="0" borderId="21" xfId="1" applyNumberFormat="1" applyFont="1" applyBorder="1" applyAlignment="1">
      <alignment horizontal="center"/>
    </xf>
    <xf numFmtId="49" fontId="11" fillId="0" borderId="22" xfId="1" applyNumberFormat="1" applyFont="1" applyBorder="1" applyAlignment="1">
      <alignment horizontal="center"/>
    </xf>
  </cellXfs>
  <cellStyles count="3">
    <cellStyle name="Normální" xfId="0" builtinId="0"/>
    <cellStyle name="normální 3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8;&#345;ad%20pr&#225;ce%20Jihlava/DPS/ROZPO&#268;ET/ZTI/ROZPO&#268;ET%20Z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C4" t="str">
            <v>ÚP ČR Jihlava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9"/>
  <sheetViews>
    <sheetView workbookViewId="0">
      <selection activeCell="H48" sqref="H48:I4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1</v>
      </c>
      <c r="B1" s="109"/>
      <c r="C1" s="4" t="e">
        <f>CONCATENATE(cislostavby," ",nazevstavby)</f>
        <v>#REF!</v>
      </c>
      <c r="D1" s="5"/>
      <c r="E1" s="6"/>
      <c r="F1" s="5"/>
      <c r="G1" s="7"/>
      <c r="H1" s="8"/>
      <c r="I1" s="9"/>
    </row>
    <row r="2" spans="1:9" ht="13.5" thickBot="1" x14ac:dyDescent="0.25">
      <c r="A2" s="110" t="s">
        <v>0</v>
      </c>
      <c r="B2" s="111"/>
      <c r="C2" s="10" t="e">
        <f>CONCATENATE(cisloobjektu," ",nazevobjektu)</f>
        <v>#REF!</v>
      </c>
      <c r="D2" s="11"/>
      <c r="E2" s="12"/>
      <c r="F2" s="11"/>
      <c r="G2" s="112"/>
      <c r="H2" s="112"/>
      <c r="I2" s="113"/>
    </row>
    <row r="3" spans="1:9" ht="13.5" thickTop="1" x14ac:dyDescent="0.2"/>
    <row r="4" spans="1:9" ht="19.5" customHeight="1" x14ac:dyDescent="0.25">
      <c r="A4" s="13" t="s">
        <v>3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2" customFormat="1" ht="13.5" thickBot="1" x14ac:dyDescent="0.25">
      <c r="A6" s="14"/>
      <c r="B6" s="15" t="s">
        <v>4</v>
      </c>
      <c r="C6" s="15"/>
      <c r="D6" s="16"/>
      <c r="E6" s="17" t="s">
        <v>5</v>
      </c>
      <c r="F6" s="18" t="s">
        <v>6</v>
      </c>
      <c r="G6" s="18" t="s">
        <v>7</v>
      </c>
      <c r="H6" s="18" t="s">
        <v>8</v>
      </c>
      <c r="I6" s="19" t="s">
        <v>2</v>
      </c>
    </row>
    <row r="7" spans="1:9" s="2" customFormat="1" x14ac:dyDescent="0.2">
      <c r="A7" s="57" t="e">
        <f>#REF!</f>
        <v>#REF!</v>
      </c>
      <c r="B7" s="20" t="e">
        <f>#REF!</f>
        <v>#REF!</v>
      </c>
      <c r="C7" s="21"/>
      <c r="D7" s="22"/>
      <c r="E7" s="58" t="e">
        <f>#REF!</f>
        <v>#REF!</v>
      </c>
      <c r="F7" s="59" t="e">
        <f>#REF!</f>
        <v>#REF!</v>
      </c>
      <c r="G7" s="59" t="e">
        <f>#REF!</f>
        <v>#REF!</v>
      </c>
      <c r="H7" s="59" t="e">
        <f>#REF!</f>
        <v>#REF!</v>
      </c>
      <c r="I7" s="60" t="e">
        <f>#REF!</f>
        <v>#REF!</v>
      </c>
    </row>
    <row r="8" spans="1:9" s="2" customFormat="1" x14ac:dyDescent="0.2">
      <c r="A8" s="57" t="e">
        <f>#REF!</f>
        <v>#REF!</v>
      </c>
      <c r="B8" s="20" t="e">
        <f>#REF!</f>
        <v>#REF!</v>
      </c>
      <c r="C8" s="21"/>
      <c r="D8" s="22"/>
      <c r="E8" s="58" t="e">
        <f>#REF!</f>
        <v>#REF!</v>
      </c>
      <c r="F8" s="59" t="e">
        <f>#REF!</f>
        <v>#REF!</v>
      </c>
      <c r="G8" s="59" t="e">
        <f>#REF!</f>
        <v>#REF!</v>
      </c>
      <c r="H8" s="59" t="e">
        <f>#REF!</f>
        <v>#REF!</v>
      </c>
      <c r="I8" s="60" t="e">
        <f>#REF!</f>
        <v>#REF!</v>
      </c>
    </row>
    <row r="9" spans="1:9" s="2" customFormat="1" x14ac:dyDescent="0.2">
      <c r="A9" s="57" t="e">
        <f>#REF!</f>
        <v>#REF!</v>
      </c>
      <c r="B9" s="20" t="e">
        <f>#REF!</f>
        <v>#REF!</v>
      </c>
      <c r="C9" s="21"/>
      <c r="D9" s="22"/>
      <c r="E9" s="58" t="e">
        <f>#REF!</f>
        <v>#REF!</v>
      </c>
      <c r="F9" s="59" t="e">
        <f>#REF!</f>
        <v>#REF!</v>
      </c>
      <c r="G9" s="59" t="e">
        <f>#REF!</f>
        <v>#REF!</v>
      </c>
      <c r="H9" s="59" t="e">
        <f>#REF!</f>
        <v>#REF!</v>
      </c>
      <c r="I9" s="60" t="e">
        <f>#REF!</f>
        <v>#REF!</v>
      </c>
    </row>
    <row r="10" spans="1:9" s="2" customFormat="1" x14ac:dyDescent="0.2">
      <c r="A10" s="57" t="e">
        <f>#REF!</f>
        <v>#REF!</v>
      </c>
      <c r="B10" s="20" t="e">
        <f>#REF!</f>
        <v>#REF!</v>
      </c>
      <c r="C10" s="21"/>
      <c r="D10" s="22"/>
      <c r="E10" s="58" t="e">
        <f>#REF!</f>
        <v>#REF!</v>
      </c>
      <c r="F10" s="59" t="e">
        <f>#REF!</f>
        <v>#REF!</v>
      </c>
      <c r="G10" s="59" t="e">
        <f>#REF!</f>
        <v>#REF!</v>
      </c>
      <c r="H10" s="59" t="e">
        <f>#REF!</f>
        <v>#REF!</v>
      </c>
      <c r="I10" s="60" t="e">
        <f>#REF!</f>
        <v>#REF!</v>
      </c>
    </row>
    <row r="11" spans="1:9" s="2" customFormat="1" x14ac:dyDescent="0.2">
      <c r="A11" s="57" t="e">
        <f>#REF!</f>
        <v>#REF!</v>
      </c>
      <c r="B11" s="20" t="e">
        <f>#REF!</f>
        <v>#REF!</v>
      </c>
      <c r="C11" s="21"/>
      <c r="D11" s="22"/>
      <c r="E11" s="58" t="e">
        <f>#REF!</f>
        <v>#REF!</v>
      </c>
      <c r="F11" s="59" t="e">
        <f>#REF!</f>
        <v>#REF!</v>
      </c>
      <c r="G11" s="59" t="e">
        <f>#REF!</f>
        <v>#REF!</v>
      </c>
      <c r="H11" s="59" t="e">
        <f>#REF!</f>
        <v>#REF!</v>
      </c>
      <c r="I11" s="60" t="e">
        <f>#REF!</f>
        <v>#REF!</v>
      </c>
    </row>
    <row r="12" spans="1:9" s="2" customFormat="1" x14ac:dyDescent="0.2">
      <c r="A12" s="57" t="e">
        <f>#REF!</f>
        <v>#REF!</v>
      </c>
      <c r="B12" s="20" t="e">
        <f>#REF!</f>
        <v>#REF!</v>
      </c>
      <c r="C12" s="21"/>
      <c r="D12" s="22"/>
      <c r="E12" s="58" t="e">
        <f>#REF!</f>
        <v>#REF!</v>
      </c>
      <c r="F12" s="59" t="e">
        <f>#REF!</f>
        <v>#REF!</v>
      </c>
      <c r="G12" s="59" t="e">
        <f>#REF!</f>
        <v>#REF!</v>
      </c>
      <c r="H12" s="59" t="e">
        <f>#REF!</f>
        <v>#REF!</v>
      </c>
      <c r="I12" s="60" t="e">
        <f>#REF!</f>
        <v>#REF!</v>
      </c>
    </row>
    <row r="13" spans="1:9" s="2" customFormat="1" x14ac:dyDescent="0.2">
      <c r="A13" s="57" t="e">
        <f>#REF!</f>
        <v>#REF!</v>
      </c>
      <c r="B13" s="20" t="e">
        <f>#REF!</f>
        <v>#REF!</v>
      </c>
      <c r="C13" s="21"/>
      <c r="D13" s="22"/>
      <c r="E13" s="58" t="e">
        <f>#REF!</f>
        <v>#REF!</v>
      </c>
      <c r="F13" s="59" t="e">
        <f>#REF!</f>
        <v>#REF!</v>
      </c>
      <c r="G13" s="59" t="e">
        <f>#REF!</f>
        <v>#REF!</v>
      </c>
      <c r="H13" s="59" t="e">
        <f>#REF!</f>
        <v>#REF!</v>
      </c>
      <c r="I13" s="60" t="e">
        <f>#REF!</f>
        <v>#REF!</v>
      </c>
    </row>
    <row r="14" spans="1:9" s="2" customFormat="1" x14ac:dyDescent="0.2">
      <c r="A14" s="57" t="e">
        <f>#REF!</f>
        <v>#REF!</v>
      </c>
      <c r="B14" s="20" t="e">
        <f>#REF!</f>
        <v>#REF!</v>
      </c>
      <c r="C14" s="21"/>
      <c r="D14" s="22"/>
      <c r="E14" s="58" t="e">
        <f>#REF!</f>
        <v>#REF!</v>
      </c>
      <c r="F14" s="59" t="e">
        <f>#REF!</f>
        <v>#REF!</v>
      </c>
      <c r="G14" s="59" t="e">
        <f>#REF!</f>
        <v>#REF!</v>
      </c>
      <c r="H14" s="59" t="e">
        <f>#REF!</f>
        <v>#REF!</v>
      </c>
      <c r="I14" s="60" t="e">
        <f>#REF!</f>
        <v>#REF!</v>
      </c>
    </row>
    <row r="15" spans="1:9" s="2" customFormat="1" x14ac:dyDescent="0.2">
      <c r="A15" s="57" t="e">
        <f>#REF!</f>
        <v>#REF!</v>
      </c>
      <c r="B15" s="20" t="e">
        <f>#REF!</f>
        <v>#REF!</v>
      </c>
      <c r="C15" s="21"/>
      <c r="D15" s="22"/>
      <c r="E15" s="58" t="e">
        <f>#REF!</f>
        <v>#REF!</v>
      </c>
      <c r="F15" s="59" t="e">
        <f>#REF!</f>
        <v>#REF!</v>
      </c>
      <c r="G15" s="59" t="e">
        <f>#REF!</f>
        <v>#REF!</v>
      </c>
      <c r="H15" s="59" t="e">
        <f>#REF!</f>
        <v>#REF!</v>
      </c>
      <c r="I15" s="60" t="e">
        <f>#REF!</f>
        <v>#REF!</v>
      </c>
    </row>
    <row r="16" spans="1:9" s="2" customFormat="1" x14ac:dyDescent="0.2">
      <c r="A16" s="57" t="e">
        <f>#REF!</f>
        <v>#REF!</v>
      </c>
      <c r="B16" s="20" t="e">
        <f>#REF!</f>
        <v>#REF!</v>
      </c>
      <c r="C16" s="21"/>
      <c r="D16" s="22"/>
      <c r="E16" s="58" t="e">
        <f>#REF!</f>
        <v>#REF!</v>
      </c>
      <c r="F16" s="59" t="e">
        <f>#REF!</f>
        <v>#REF!</v>
      </c>
      <c r="G16" s="59" t="e">
        <f>#REF!</f>
        <v>#REF!</v>
      </c>
      <c r="H16" s="59" t="e">
        <f>#REF!</f>
        <v>#REF!</v>
      </c>
      <c r="I16" s="60" t="e">
        <f>#REF!</f>
        <v>#REF!</v>
      </c>
    </row>
    <row r="17" spans="1:9" s="2" customFormat="1" x14ac:dyDescent="0.2">
      <c r="A17" s="57" t="e">
        <f>#REF!</f>
        <v>#REF!</v>
      </c>
      <c r="B17" s="20" t="e">
        <f>#REF!</f>
        <v>#REF!</v>
      </c>
      <c r="C17" s="21"/>
      <c r="D17" s="22"/>
      <c r="E17" s="58" t="e">
        <f>#REF!</f>
        <v>#REF!</v>
      </c>
      <c r="F17" s="59" t="e">
        <f>#REF!</f>
        <v>#REF!</v>
      </c>
      <c r="G17" s="59" t="e">
        <f>#REF!</f>
        <v>#REF!</v>
      </c>
      <c r="H17" s="59" t="e">
        <f>#REF!</f>
        <v>#REF!</v>
      </c>
      <c r="I17" s="60" t="e">
        <f>#REF!</f>
        <v>#REF!</v>
      </c>
    </row>
    <row r="18" spans="1:9" s="2" customFormat="1" x14ac:dyDescent="0.2">
      <c r="A18" s="57" t="e">
        <f>#REF!</f>
        <v>#REF!</v>
      </c>
      <c r="B18" s="20" t="e">
        <f>#REF!</f>
        <v>#REF!</v>
      </c>
      <c r="C18" s="21"/>
      <c r="D18" s="22"/>
      <c r="E18" s="58" t="e">
        <f>#REF!</f>
        <v>#REF!</v>
      </c>
      <c r="F18" s="59" t="e">
        <f>#REF!</f>
        <v>#REF!</v>
      </c>
      <c r="G18" s="59" t="e">
        <f>#REF!</f>
        <v>#REF!</v>
      </c>
      <c r="H18" s="59" t="e">
        <f>#REF!</f>
        <v>#REF!</v>
      </c>
      <c r="I18" s="60" t="e">
        <f>#REF!</f>
        <v>#REF!</v>
      </c>
    </row>
    <row r="19" spans="1:9" s="2" customFormat="1" x14ac:dyDescent="0.2">
      <c r="A19" s="57" t="e">
        <f>#REF!</f>
        <v>#REF!</v>
      </c>
      <c r="B19" s="20" t="e">
        <f>#REF!</f>
        <v>#REF!</v>
      </c>
      <c r="C19" s="21"/>
      <c r="D19" s="22"/>
      <c r="E19" s="58" t="e">
        <f>#REF!</f>
        <v>#REF!</v>
      </c>
      <c r="F19" s="59" t="e">
        <f>#REF!</f>
        <v>#REF!</v>
      </c>
      <c r="G19" s="59" t="e">
        <f>#REF!</f>
        <v>#REF!</v>
      </c>
      <c r="H19" s="59" t="e">
        <f>#REF!</f>
        <v>#REF!</v>
      </c>
      <c r="I19" s="60" t="e">
        <f>#REF!</f>
        <v>#REF!</v>
      </c>
    </row>
    <row r="20" spans="1:9" s="2" customFormat="1" x14ac:dyDescent="0.2">
      <c r="A20" s="57" t="e">
        <f>#REF!</f>
        <v>#REF!</v>
      </c>
      <c r="B20" s="20" t="e">
        <f>#REF!</f>
        <v>#REF!</v>
      </c>
      <c r="C20" s="21"/>
      <c r="D20" s="22"/>
      <c r="E20" s="58" t="e">
        <f>#REF!</f>
        <v>#REF!</v>
      </c>
      <c r="F20" s="59" t="e">
        <f>#REF!</f>
        <v>#REF!</v>
      </c>
      <c r="G20" s="59" t="e">
        <f>#REF!</f>
        <v>#REF!</v>
      </c>
      <c r="H20" s="59" t="e">
        <f>#REF!</f>
        <v>#REF!</v>
      </c>
      <c r="I20" s="60" t="e">
        <f>#REF!</f>
        <v>#REF!</v>
      </c>
    </row>
    <row r="21" spans="1:9" s="2" customFormat="1" x14ac:dyDescent="0.2">
      <c r="A21" s="57" t="e">
        <f>#REF!</f>
        <v>#REF!</v>
      </c>
      <c r="B21" s="20" t="e">
        <f>#REF!</f>
        <v>#REF!</v>
      </c>
      <c r="C21" s="21"/>
      <c r="D21" s="22"/>
      <c r="E21" s="58" t="e">
        <f>#REF!</f>
        <v>#REF!</v>
      </c>
      <c r="F21" s="59" t="e">
        <f>#REF!</f>
        <v>#REF!</v>
      </c>
      <c r="G21" s="59" t="e">
        <f>#REF!</f>
        <v>#REF!</v>
      </c>
      <c r="H21" s="59" t="e">
        <f>#REF!</f>
        <v>#REF!</v>
      </c>
      <c r="I21" s="60" t="e">
        <f>#REF!</f>
        <v>#REF!</v>
      </c>
    </row>
    <row r="22" spans="1:9" s="2" customFormat="1" x14ac:dyDescent="0.2">
      <c r="A22" s="57" t="e">
        <f>#REF!</f>
        <v>#REF!</v>
      </c>
      <c r="B22" s="20" t="e">
        <f>#REF!</f>
        <v>#REF!</v>
      </c>
      <c r="C22" s="21"/>
      <c r="D22" s="22"/>
      <c r="E22" s="58" t="e">
        <f>#REF!</f>
        <v>#REF!</v>
      </c>
      <c r="F22" s="59" t="e">
        <f>#REF!</f>
        <v>#REF!</v>
      </c>
      <c r="G22" s="59" t="e">
        <f>#REF!</f>
        <v>#REF!</v>
      </c>
      <c r="H22" s="59" t="e">
        <f>#REF!</f>
        <v>#REF!</v>
      </c>
      <c r="I22" s="60" t="e">
        <f>#REF!</f>
        <v>#REF!</v>
      </c>
    </row>
    <row r="23" spans="1:9" s="2" customFormat="1" x14ac:dyDescent="0.2">
      <c r="A23" s="57" t="e">
        <f>#REF!</f>
        <v>#REF!</v>
      </c>
      <c r="B23" s="20" t="e">
        <f>#REF!</f>
        <v>#REF!</v>
      </c>
      <c r="C23" s="21"/>
      <c r="D23" s="22"/>
      <c r="E23" s="58" t="e">
        <f>#REF!</f>
        <v>#REF!</v>
      </c>
      <c r="F23" s="59" t="e">
        <f>#REF!</f>
        <v>#REF!</v>
      </c>
      <c r="G23" s="59" t="e">
        <f>#REF!</f>
        <v>#REF!</v>
      </c>
      <c r="H23" s="59" t="e">
        <f>#REF!</f>
        <v>#REF!</v>
      </c>
      <c r="I23" s="60" t="e">
        <f>#REF!</f>
        <v>#REF!</v>
      </c>
    </row>
    <row r="24" spans="1:9" s="2" customFormat="1" x14ac:dyDescent="0.2">
      <c r="A24" s="57" t="e">
        <f>#REF!</f>
        <v>#REF!</v>
      </c>
      <c r="B24" s="20" t="e">
        <f>#REF!</f>
        <v>#REF!</v>
      </c>
      <c r="C24" s="21"/>
      <c r="D24" s="22"/>
      <c r="E24" s="58" t="e">
        <f>#REF!</f>
        <v>#REF!</v>
      </c>
      <c r="F24" s="59" t="e">
        <f>#REF!</f>
        <v>#REF!</v>
      </c>
      <c r="G24" s="59" t="e">
        <f>#REF!</f>
        <v>#REF!</v>
      </c>
      <c r="H24" s="59" t="e">
        <f>#REF!</f>
        <v>#REF!</v>
      </c>
      <c r="I24" s="60" t="e">
        <f>#REF!</f>
        <v>#REF!</v>
      </c>
    </row>
    <row r="25" spans="1:9" s="2" customFormat="1" x14ac:dyDescent="0.2">
      <c r="A25" s="57" t="e">
        <f>#REF!</f>
        <v>#REF!</v>
      </c>
      <c r="B25" s="20" t="e">
        <f>#REF!</f>
        <v>#REF!</v>
      </c>
      <c r="C25" s="21"/>
      <c r="D25" s="22"/>
      <c r="E25" s="58" t="e">
        <f>#REF!</f>
        <v>#REF!</v>
      </c>
      <c r="F25" s="59" t="e">
        <f>#REF!</f>
        <v>#REF!</v>
      </c>
      <c r="G25" s="59" t="e">
        <f>#REF!</f>
        <v>#REF!</v>
      </c>
      <c r="H25" s="59" t="e">
        <f>#REF!</f>
        <v>#REF!</v>
      </c>
      <c r="I25" s="60" t="e">
        <f>#REF!</f>
        <v>#REF!</v>
      </c>
    </row>
    <row r="26" spans="1:9" s="2" customFormat="1" x14ac:dyDescent="0.2">
      <c r="A26" s="57" t="e">
        <f>#REF!</f>
        <v>#REF!</v>
      </c>
      <c r="B26" s="20" t="e">
        <f>#REF!</f>
        <v>#REF!</v>
      </c>
      <c r="C26" s="21"/>
      <c r="D26" s="22"/>
      <c r="E26" s="58" t="e">
        <f>#REF!</f>
        <v>#REF!</v>
      </c>
      <c r="F26" s="59" t="e">
        <f>#REF!</f>
        <v>#REF!</v>
      </c>
      <c r="G26" s="59" t="e">
        <f>#REF!</f>
        <v>#REF!</v>
      </c>
      <c r="H26" s="59" t="e">
        <f>#REF!</f>
        <v>#REF!</v>
      </c>
      <c r="I26" s="60" t="e">
        <f>#REF!</f>
        <v>#REF!</v>
      </c>
    </row>
    <row r="27" spans="1:9" s="2" customFormat="1" x14ac:dyDescent="0.2">
      <c r="A27" s="57" t="e">
        <f>#REF!</f>
        <v>#REF!</v>
      </c>
      <c r="B27" s="20" t="e">
        <f>#REF!</f>
        <v>#REF!</v>
      </c>
      <c r="C27" s="21"/>
      <c r="D27" s="22"/>
      <c r="E27" s="58" t="e">
        <f>#REF!</f>
        <v>#REF!</v>
      </c>
      <c r="F27" s="59" t="e">
        <f>#REF!</f>
        <v>#REF!</v>
      </c>
      <c r="G27" s="59" t="e">
        <f>#REF!</f>
        <v>#REF!</v>
      </c>
      <c r="H27" s="59" t="e">
        <f>#REF!</f>
        <v>#REF!</v>
      </c>
      <c r="I27" s="60" t="e">
        <f>#REF!</f>
        <v>#REF!</v>
      </c>
    </row>
    <row r="28" spans="1:9" s="2" customFormat="1" x14ac:dyDescent="0.2">
      <c r="A28" s="57" t="e">
        <f>#REF!</f>
        <v>#REF!</v>
      </c>
      <c r="B28" s="20" t="e">
        <f>#REF!</f>
        <v>#REF!</v>
      </c>
      <c r="C28" s="21"/>
      <c r="D28" s="22"/>
      <c r="E28" s="58" t="e">
        <f>#REF!</f>
        <v>#REF!</v>
      </c>
      <c r="F28" s="59" t="e">
        <f>#REF!</f>
        <v>#REF!</v>
      </c>
      <c r="G28" s="59" t="e">
        <f>#REF!</f>
        <v>#REF!</v>
      </c>
      <c r="H28" s="59" t="e">
        <f>#REF!</f>
        <v>#REF!</v>
      </c>
      <c r="I28" s="60" t="e">
        <f>#REF!</f>
        <v>#REF!</v>
      </c>
    </row>
    <row r="29" spans="1:9" s="2" customFormat="1" x14ac:dyDescent="0.2">
      <c r="A29" s="57" t="e">
        <f>#REF!</f>
        <v>#REF!</v>
      </c>
      <c r="B29" s="20" t="e">
        <f>#REF!</f>
        <v>#REF!</v>
      </c>
      <c r="C29" s="21"/>
      <c r="D29" s="22"/>
      <c r="E29" s="58" t="e">
        <f>#REF!</f>
        <v>#REF!</v>
      </c>
      <c r="F29" s="59" t="e">
        <f>#REF!</f>
        <v>#REF!</v>
      </c>
      <c r="G29" s="59" t="e">
        <f>#REF!</f>
        <v>#REF!</v>
      </c>
      <c r="H29" s="59" t="e">
        <f>#REF!</f>
        <v>#REF!</v>
      </c>
      <c r="I29" s="60" t="e">
        <f>#REF!</f>
        <v>#REF!</v>
      </c>
    </row>
    <row r="30" spans="1:9" s="2" customFormat="1" x14ac:dyDescent="0.2">
      <c r="A30" s="57" t="e">
        <f>#REF!</f>
        <v>#REF!</v>
      </c>
      <c r="B30" s="20" t="e">
        <f>#REF!</f>
        <v>#REF!</v>
      </c>
      <c r="C30" s="21"/>
      <c r="D30" s="22"/>
      <c r="E30" s="58" t="e">
        <f>#REF!</f>
        <v>#REF!</v>
      </c>
      <c r="F30" s="59" t="e">
        <f>#REF!</f>
        <v>#REF!</v>
      </c>
      <c r="G30" s="59" t="e">
        <f>#REF!</f>
        <v>#REF!</v>
      </c>
      <c r="H30" s="59" t="e">
        <f>#REF!</f>
        <v>#REF!</v>
      </c>
      <c r="I30" s="60" t="e">
        <f>#REF!</f>
        <v>#REF!</v>
      </c>
    </row>
    <row r="31" spans="1:9" s="2" customFormat="1" x14ac:dyDescent="0.2">
      <c r="A31" s="57" t="e">
        <f>#REF!</f>
        <v>#REF!</v>
      </c>
      <c r="B31" s="20" t="e">
        <f>#REF!</f>
        <v>#REF!</v>
      </c>
      <c r="C31" s="21"/>
      <c r="D31" s="22"/>
      <c r="E31" s="58" t="e">
        <f>#REF!</f>
        <v>#REF!</v>
      </c>
      <c r="F31" s="59" t="e">
        <f>#REF!</f>
        <v>#REF!</v>
      </c>
      <c r="G31" s="59" t="e">
        <f>#REF!</f>
        <v>#REF!</v>
      </c>
      <c r="H31" s="59" t="e">
        <f>#REF!</f>
        <v>#REF!</v>
      </c>
      <c r="I31" s="60" t="e">
        <f>#REF!</f>
        <v>#REF!</v>
      </c>
    </row>
    <row r="32" spans="1:9" s="2" customFormat="1" x14ac:dyDescent="0.2">
      <c r="A32" s="57" t="e">
        <f>#REF!</f>
        <v>#REF!</v>
      </c>
      <c r="B32" s="20" t="e">
        <f>#REF!</f>
        <v>#REF!</v>
      </c>
      <c r="C32" s="21"/>
      <c r="D32" s="22"/>
      <c r="E32" s="58" t="e">
        <f>#REF!</f>
        <v>#REF!</v>
      </c>
      <c r="F32" s="59" t="e">
        <f>#REF!</f>
        <v>#REF!</v>
      </c>
      <c r="G32" s="59" t="e">
        <f>#REF!</f>
        <v>#REF!</v>
      </c>
      <c r="H32" s="59" t="e">
        <f>#REF!</f>
        <v>#REF!</v>
      </c>
      <c r="I32" s="60" t="e">
        <f>#REF!</f>
        <v>#REF!</v>
      </c>
    </row>
    <row r="33" spans="1:57" s="2" customFormat="1" x14ac:dyDescent="0.2">
      <c r="A33" s="57" t="e">
        <f>#REF!</f>
        <v>#REF!</v>
      </c>
      <c r="B33" s="20" t="e">
        <f>#REF!</f>
        <v>#REF!</v>
      </c>
      <c r="C33" s="21"/>
      <c r="D33" s="22"/>
      <c r="E33" s="58" t="e">
        <f>#REF!</f>
        <v>#REF!</v>
      </c>
      <c r="F33" s="59" t="e">
        <f>#REF!</f>
        <v>#REF!</v>
      </c>
      <c r="G33" s="59" t="e">
        <f>#REF!</f>
        <v>#REF!</v>
      </c>
      <c r="H33" s="59" t="e">
        <f>#REF!</f>
        <v>#REF!</v>
      </c>
      <c r="I33" s="60" t="e">
        <f>#REF!</f>
        <v>#REF!</v>
      </c>
    </row>
    <row r="34" spans="1:57" s="2" customFormat="1" x14ac:dyDescent="0.2">
      <c r="A34" s="57" t="e">
        <f>#REF!</f>
        <v>#REF!</v>
      </c>
      <c r="B34" s="20" t="e">
        <f>#REF!</f>
        <v>#REF!</v>
      </c>
      <c r="C34" s="21"/>
      <c r="D34" s="22"/>
      <c r="E34" s="58" t="e">
        <f>#REF!</f>
        <v>#REF!</v>
      </c>
      <c r="F34" s="59" t="e">
        <f>#REF!</f>
        <v>#REF!</v>
      </c>
      <c r="G34" s="59" t="e">
        <f>#REF!</f>
        <v>#REF!</v>
      </c>
      <c r="H34" s="59" t="e">
        <f>#REF!</f>
        <v>#REF!</v>
      </c>
      <c r="I34" s="60" t="e">
        <f>#REF!</f>
        <v>#REF!</v>
      </c>
    </row>
    <row r="35" spans="1:57" s="2" customFormat="1" x14ac:dyDescent="0.2">
      <c r="A35" s="57" t="e">
        <f>#REF!</f>
        <v>#REF!</v>
      </c>
      <c r="B35" s="20" t="e">
        <f>#REF!</f>
        <v>#REF!</v>
      </c>
      <c r="C35" s="21"/>
      <c r="D35" s="22"/>
      <c r="E35" s="58" t="e">
        <f>#REF!</f>
        <v>#REF!</v>
      </c>
      <c r="F35" s="59" t="e">
        <f>#REF!</f>
        <v>#REF!</v>
      </c>
      <c r="G35" s="59" t="e">
        <f>#REF!</f>
        <v>#REF!</v>
      </c>
      <c r="H35" s="59" t="e">
        <f>#REF!</f>
        <v>#REF!</v>
      </c>
      <c r="I35" s="60" t="e">
        <f>#REF!</f>
        <v>#REF!</v>
      </c>
    </row>
    <row r="36" spans="1:57" s="2" customFormat="1" x14ac:dyDescent="0.2">
      <c r="A36" s="57" t="e">
        <f>#REF!</f>
        <v>#REF!</v>
      </c>
      <c r="B36" s="20" t="e">
        <f>#REF!</f>
        <v>#REF!</v>
      </c>
      <c r="C36" s="21"/>
      <c r="D36" s="22"/>
      <c r="E36" s="58" t="e">
        <f>#REF!</f>
        <v>#REF!</v>
      </c>
      <c r="F36" s="59" t="e">
        <f>#REF!</f>
        <v>#REF!</v>
      </c>
      <c r="G36" s="59" t="e">
        <f>#REF!</f>
        <v>#REF!</v>
      </c>
      <c r="H36" s="59" t="e">
        <f>#REF!</f>
        <v>#REF!</v>
      </c>
      <c r="I36" s="60" t="e">
        <f>#REF!</f>
        <v>#REF!</v>
      </c>
    </row>
    <row r="37" spans="1:57" s="2" customFormat="1" x14ac:dyDescent="0.2">
      <c r="A37" s="57" t="e">
        <f>#REF!</f>
        <v>#REF!</v>
      </c>
      <c r="B37" s="20" t="e">
        <f>#REF!</f>
        <v>#REF!</v>
      </c>
      <c r="C37" s="21"/>
      <c r="D37" s="22"/>
      <c r="E37" s="58" t="e">
        <f>#REF!</f>
        <v>#REF!</v>
      </c>
      <c r="F37" s="59" t="e">
        <f>#REF!</f>
        <v>#REF!</v>
      </c>
      <c r="G37" s="59" t="e">
        <f>#REF!</f>
        <v>#REF!</v>
      </c>
      <c r="H37" s="59" t="e">
        <f>#REF!</f>
        <v>#REF!</v>
      </c>
      <c r="I37" s="60" t="e">
        <f>#REF!</f>
        <v>#REF!</v>
      </c>
    </row>
    <row r="38" spans="1:57" s="2" customFormat="1" x14ac:dyDescent="0.2">
      <c r="A38" s="57" t="e">
        <f>#REF!</f>
        <v>#REF!</v>
      </c>
      <c r="B38" s="20" t="e">
        <f>#REF!</f>
        <v>#REF!</v>
      </c>
      <c r="C38" s="21"/>
      <c r="D38" s="22"/>
      <c r="E38" s="58" t="e">
        <f>#REF!</f>
        <v>#REF!</v>
      </c>
      <c r="F38" s="59" t="e">
        <f>#REF!</f>
        <v>#REF!</v>
      </c>
      <c r="G38" s="59" t="e">
        <f>#REF!</f>
        <v>#REF!</v>
      </c>
      <c r="H38" s="59" t="e">
        <f>#REF!</f>
        <v>#REF!</v>
      </c>
      <c r="I38" s="60" t="e">
        <f>#REF!</f>
        <v>#REF!</v>
      </c>
    </row>
    <row r="39" spans="1:57" s="2" customFormat="1" ht="13.5" thickBot="1" x14ac:dyDescent="0.25">
      <c r="A39" s="57" t="e">
        <f>#REF!</f>
        <v>#REF!</v>
      </c>
      <c r="B39" s="20" t="e">
        <f>#REF!</f>
        <v>#REF!</v>
      </c>
      <c r="C39" s="21"/>
      <c r="D39" s="22"/>
      <c r="E39" s="58" t="e">
        <f>#REF!</f>
        <v>#REF!</v>
      </c>
      <c r="F39" s="59" t="e">
        <f>#REF!</f>
        <v>#REF!</v>
      </c>
      <c r="G39" s="59" t="e">
        <f>#REF!</f>
        <v>#REF!</v>
      </c>
      <c r="H39" s="59" t="e">
        <f>#REF!</f>
        <v>#REF!</v>
      </c>
      <c r="I39" s="60" t="e">
        <f>#REF!</f>
        <v>#REF!</v>
      </c>
    </row>
    <row r="40" spans="1:57" s="28" customFormat="1" ht="13.5" thickBot="1" x14ac:dyDescent="0.25">
      <c r="A40" s="23"/>
      <c r="B40" s="15" t="s">
        <v>9</v>
      </c>
      <c r="C40" s="15"/>
      <c r="D40" s="24"/>
      <c r="E40" s="25" t="e">
        <f>SUM(E7:E39)</f>
        <v>#REF!</v>
      </c>
      <c r="F40" s="26" t="e">
        <f>SUM(F7:F39)</f>
        <v>#REF!</v>
      </c>
      <c r="G40" s="26" t="e">
        <f>SUM(G7:G39)</f>
        <v>#REF!</v>
      </c>
      <c r="H40" s="26" t="e">
        <f>SUM(H7:H39)</f>
        <v>#REF!</v>
      </c>
      <c r="I40" s="27" t="e">
        <f>SUM(I7:I39)</f>
        <v>#REF!</v>
      </c>
    </row>
    <row r="41" spans="1:57" x14ac:dyDescent="0.2">
      <c r="A41" s="21"/>
      <c r="B41" s="21"/>
      <c r="C41" s="21"/>
      <c r="D41" s="21"/>
      <c r="E41" s="21"/>
      <c r="F41" s="21"/>
      <c r="G41" s="21"/>
      <c r="H41" s="21"/>
      <c r="I41" s="21"/>
    </row>
    <row r="42" spans="1:57" ht="19.5" customHeight="1" x14ac:dyDescent="0.25">
      <c r="A42" s="29" t="s">
        <v>10</v>
      </c>
      <c r="B42" s="29"/>
      <c r="C42" s="29"/>
      <c r="D42" s="29"/>
      <c r="E42" s="29"/>
      <c r="F42" s="29"/>
      <c r="G42" s="30"/>
      <c r="H42" s="29"/>
      <c r="I42" s="29"/>
      <c r="BA42" s="3"/>
      <c r="BB42" s="3"/>
      <c r="BC42" s="3"/>
      <c r="BD42" s="3"/>
      <c r="BE42" s="3"/>
    </row>
    <row r="43" spans="1:57" ht="13.5" thickBot="1" x14ac:dyDescent="0.25">
      <c r="A43" s="31"/>
      <c r="B43" s="31"/>
      <c r="C43" s="31"/>
      <c r="D43" s="31"/>
      <c r="E43" s="31"/>
      <c r="F43" s="31"/>
      <c r="G43" s="31"/>
      <c r="H43" s="31"/>
      <c r="I43" s="31"/>
    </row>
    <row r="44" spans="1:57" x14ac:dyDescent="0.2">
      <c r="A44" s="32" t="s">
        <v>11</v>
      </c>
      <c r="B44" s="33"/>
      <c r="C44" s="33"/>
      <c r="D44" s="34"/>
      <c r="E44" s="35" t="s">
        <v>12</v>
      </c>
      <c r="F44" s="36" t="s">
        <v>13</v>
      </c>
      <c r="G44" s="37" t="s">
        <v>14</v>
      </c>
      <c r="H44" s="38"/>
      <c r="I44" s="39" t="s">
        <v>12</v>
      </c>
    </row>
    <row r="45" spans="1:57" x14ac:dyDescent="0.2">
      <c r="A45" s="40" t="s">
        <v>26</v>
      </c>
      <c r="B45" s="41"/>
      <c r="C45" s="41"/>
      <c r="D45" s="42"/>
      <c r="E45" s="43" t="s">
        <v>27</v>
      </c>
      <c r="F45" s="44">
        <v>0</v>
      </c>
      <c r="G45" s="45" t="e">
        <f>CHOOSE(BA45+1,HSV+PSV,HSV+PSV+Mont,HSV+PSV+Dodavka+Mont,HSV,PSV,Mont,Dodavka,Mont+Dodavka,0)</f>
        <v>#REF!</v>
      </c>
      <c r="H45" s="46"/>
      <c r="I45" s="47" t="e">
        <f>E45+F45*G45/100</f>
        <v>#REF!</v>
      </c>
      <c r="BA45">
        <v>0</v>
      </c>
    </row>
    <row r="46" spans="1:57" x14ac:dyDescent="0.2">
      <c r="A46" s="40" t="s">
        <v>28</v>
      </c>
      <c r="B46" s="41"/>
      <c r="C46" s="41"/>
      <c r="D46" s="42"/>
      <c r="E46" s="43" t="s">
        <v>29</v>
      </c>
      <c r="F46" s="44">
        <v>0</v>
      </c>
      <c r="G46" s="45" t="e">
        <f>CHOOSE(BA46+1,HSV+PSV,HSV+PSV+Mont,HSV+PSV+Dodavka+Mont,HSV,PSV,Mont,Dodavka,Mont+Dodavka,0)</f>
        <v>#REF!</v>
      </c>
      <c r="H46" s="46"/>
      <c r="I46" s="47" t="e">
        <f>E46+F46*G46/100</f>
        <v>#REF!</v>
      </c>
      <c r="BA46">
        <v>0</v>
      </c>
    </row>
    <row r="47" spans="1:57" x14ac:dyDescent="0.2">
      <c r="A47" s="40" t="s">
        <v>30</v>
      </c>
      <c r="B47" s="41"/>
      <c r="C47" s="41"/>
      <c r="D47" s="42"/>
      <c r="E47" s="43" t="s">
        <v>31</v>
      </c>
      <c r="F47" s="44">
        <v>0</v>
      </c>
      <c r="G47" s="45" t="e">
        <f>CHOOSE(BA47+1,HSV+PSV,HSV+PSV+Mont,HSV+PSV+Dodavka+Mont,HSV,PSV,Mont,Dodavka,Mont+Dodavka,0)</f>
        <v>#REF!</v>
      </c>
      <c r="H47" s="46"/>
      <c r="I47" s="47" t="e">
        <f>E47+F47*G47/100</f>
        <v>#REF!</v>
      </c>
      <c r="BA47">
        <v>0</v>
      </c>
    </row>
    <row r="48" spans="1:57" ht="13.5" thickBot="1" x14ac:dyDescent="0.25">
      <c r="A48" s="48"/>
      <c r="B48" s="49" t="s">
        <v>15</v>
      </c>
      <c r="C48" s="50"/>
      <c r="D48" s="51"/>
      <c r="E48" s="52"/>
      <c r="F48" s="53"/>
      <c r="G48" s="53"/>
      <c r="H48" s="114" t="e">
        <f>SUM(I45:I47)</f>
        <v>#REF!</v>
      </c>
      <c r="I48" s="115"/>
    </row>
    <row r="50" spans="2:9" x14ac:dyDescent="0.2">
      <c r="B50" s="28"/>
      <c r="F50" s="54"/>
      <c r="G50" s="55"/>
      <c r="H50" s="55"/>
      <c r="I50" s="56"/>
    </row>
    <row r="51" spans="2:9" x14ac:dyDescent="0.2">
      <c r="F51" s="54"/>
      <c r="G51" s="55"/>
      <c r="H51" s="55"/>
      <c r="I51" s="56"/>
    </row>
    <row r="52" spans="2:9" x14ac:dyDescent="0.2">
      <c r="F52" s="54"/>
      <c r="G52" s="55"/>
      <c r="H52" s="55"/>
      <c r="I52" s="56"/>
    </row>
    <row r="53" spans="2:9" x14ac:dyDescent="0.2">
      <c r="F53" s="54"/>
      <c r="G53" s="55"/>
      <c r="H53" s="55"/>
      <c r="I53" s="56"/>
    </row>
    <row r="54" spans="2:9" x14ac:dyDescent="0.2">
      <c r="F54" s="54"/>
      <c r="G54" s="55"/>
      <c r="H54" s="55"/>
      <c r="I54" s="56"/>
    </row>
    <row r="55" spans="2:9" x14ac:dyDescent="0.2">
      <c r="F55" s="54"/>
      <c r="G55" s="55"/>
      <c r="H55" s="55"/>
      <c r="I55" s="56"/>
    </row>
    <row r="56" spans="2:9" x14ac:dyDescent="0.2">
      <c r="F56" s="54"/>
      <c r="G56" s="55"/>
      <c r="H56" s="55"/>
      <c r="I56" s="56"/>
    </row>
    <row r="57" spans="2:9" x14ac:dyDescent="0.2">
      <c r="F57" s="54"/>
      <c r="G57" s="55"/>
      <c r="H57" s="55"/>
      <c r="I57" s="56"/>
    </row>
    <row r="58" spans="2:9" x14ac:dyDescent="0.2">
      <c r="F58" s="54"/>
      <c r="G58" s="55"/>
      <c r="H58" s="55"/>
      <c r="I58" s="56"/>
    </row>
    <row r="59" spans="2:9" x14ac:dyDescent="0.2">
      <c r="F59" s="54"/>
      <c r="G59" s="55"/>
      <c r="H59" s="55"/>
      <c r="I59" s="56"/>
    </row>
    <row r="60" spans="2:9" x14ac:dyDescent="0.2">
      <c r="F60" s="54"/>
      <c r="G60" s="55"/>
      <c r="H60" s="55"/>
      <c r="I60" s="56"/>
    </row>
    <row r="61" spans="2:9" x14ac:dyDescent="0.2">
      <c r="F61" s="54"/>
      <c r="G61" s="55"/>
      <c r="H61" s="55"/>
      <c r="I61" s="56"/>
    </row>
    <row r="62" spans="2:9" x14ac:dyDescent="0.2">
      <c r="F62" s="54"/>
      <c r="G62" s="55"/>
      <c r="H62" s="55"/>
      <c r="I62" s="56"/>
    </row>
    <row r="63" spans="2:9" x14ac:dyDescent="0.2">
      <c r="F63" s="54"/>
      <c r="G63" s="55"/>
      <c r="H63" s="55"/>
      <c r="I63" s="56"/>
    </row>
    <row r="64" spans="2:9" x14ac:dyDescent="0.2">
      <c r="F64" s="54"/>
      <c r="G64" s="55"/>
      <c r="H64" s="55"/>
      <c r="I64" s="56"/>
    </row>
    <row r="65" spans="6:9" x14ac:dyDescent="0.2">
      <c r="F65" s="54"/>
      <c r="G65" s="55"/>
      <c r="H65" s="55"/>
      <c r="I65" s="56"/>
    </row>
    <row r="66" spans="6:9" x14ac:dyDescent="0.2">
      <c r="F66" s="54"/>
      <c r="G66" s="55"/>
      <c r="H66" s="55"/>
      <c r="I66" s="56"/>
    </row>
    <row r="67" spans="6:9" x14ac:dyDescent="0.2">
      <c r="F67" s="54"/>
      <c r="G67" s="55"/>
      <c r="H67" s="55"/>
      <c r="I67" s="56"/>
    </row>
    <row r="68" spans="6:9" x14ac:dyDescent="0.2">
      <c r="F68" s="54"/>
      <c r="G68" s="55"/>
      <c r="H68" s="55"/>
      <c r="I68" s="56"/>
    </row>
    <row r="69" spans="6:9" x14ac:dyDescent="0.2">
      <c r="F69" s="54"/>
      <c r="G69" s="55"/>
      <c r="H69" s="55"/>
      <c r="I69" s="56"/>
    </row>
    <row r="70" spans="6:9" x14ac:dyDescent="0.2">
      <c r="F70" s="54"/>
      <c r="G70" s="55"/>
      <c r="H70" s="55"/>
      <c r="I70" s="56"/>
    </row>
    <row r="71" spans="6:9" x14ac:dyDescent="0.2">
      <c r="F71" s="54"/>
      <c r="G71" s="55"/>
      <c r="H71" s="55"/>
      <c r="I71" s="56"/>
    </row>
    <row r="72" spans="6:9" x14ac:dyDescent="0.2">
      <c r="F72" s="54"/>
      <c r="G72" s="55"/>
      <c r="H72" s="55"/>
      <c r="I72" s="56"/>
    </row>
    <row r="73" spans="6:9" x14ac:dyDescent="0.2">
      <c r="F73" s="54"/>
      <c r="G73" s="55"/>
      <c r="H73" s="55"/>
      <c r="I73" s="56"/>
    </row>
    <row r="74" spans="6:9" x14ac:dyDescent="0.2">
      <c r="F74" s="54"/>
      <c r="G74" s="55"/>
      <c r="H74" s="55"/>
      <c r="I74" s="56"/>
    </row>
    <row r="75" spans="6:9" x14ac:dyDescent="0.2">
      <c r="F75" s="54"/>
      <c r="G75" s="55"/>
      <c r="H75" s="55"/>
      <c r="I75" s="56"/>
    </row>
    <row r="76" spans="6:9" x14ac:dyDescent="0.2">
      <c r="F76" s="54"/>
      <c r="G76" s="55"/>
      <c r="H76" s="55"/>
      <c r="I76" s="56"/>
    </row>
    <row r="77" spans="6:9" x14ac:dyDescent="0.2">
      <c r="F77" s="54"/>
      <c r="G77" s="55"/>
      <c r="H77" s="55"/>
      <c r="I77" s="56"/>
    </row>
    <row r="78" spans="6:9" x14ac:dyDescent="0.2">
      <c r="F78" s="54"/>
      <c r="G78" s="55"/>
      <c r="H78" s="55"/>
      <c r="I78" s="56"/>
    </row>
    <row r="79" spans="6:9" x14ac:dyDescent="0.2">
      <c r="F79" s="54"/>
      <c r="G79" s="55"/>
      <c r="H79" s="55"/>
      <c r="I79" s="56"/>
    </row>
    <row r="80" spans="6:9" x14ac:dyDescent="0.2">
      <c r="F80" s="54"/>
      <c r="G80" s="55"/>
      <c r="H80" s="55"/>
      <c r="I80" s="56"/>
    </row>
    <row r="81" spans="6:9" x14ac:dyDescent="0.2">
      <c r="F81" s="54"/>
      <c r="G81" s="55"/>
      <c r="H81" s="55"/>
      <c r="I81" s="56"/>
    </row>
    <row r="82" spans="6:9" x14ac:dyDescent="0.2">
      <c r="F82" s="54"/>
      <c r="G82" s="55"/>
      <c r="H82" s="55"/>
      <c r="I82" s="56"/>
    </row>
    <row r="83" spans="6:9" x14ac:dyDescent="0.2">
      <c r="F83" s="54"/>
      <c r="G83" s="55"/>
      <c r="H83" s="55"/>
      <c r="I83" s="56"/>
    </row>
    <row r="84" spans="6:9" x14ac:dyDescent="0.2">
      <c r="F84" s="54"/>
      <c r="G84" s="55"/>
      <c r="H84" s="55"/>
      <c r="I84" s="56"/>
    </row>
    <row r="85" spans="6:9" x14ac:dyDescent="0.2">
      <c r="F85" s="54"/>
      <c r="G85" s="55"/>
      <c r="H85" s="55"/>
      <c r="I85" s="56"/>
    </row>
    <row r="86" spans="6:9" x14ac:dyDescent="0.2">
      <c r="F86" s="54"/>
      <c r="G86" s="55"/>
      <c r="H86" s="55"/>
      <c r="I86" s="56"/>
    </row>
    <row r="87" spans="6:9" x14ac:dyDescent="0.2">
      <c r="F87" s="54"/>
      <c r="G87" s="55"/>
      <c r="H87" s="55"/>
      <c r="I87" s="56"/>
    </row>
    <row r="88" spans="6:9" x14ac:dyDescent="0.2">
      <c r="F88" s="54"/>
      <c r="G88" s="55"/>
      <c r="H88" s="55"/>
      <c r="I88" s="56"/>
    </row>
    <row r="89" spans="6:9" x14ac:dyDescent="0.2">
      <c r="F89" s="54"/>
      <c r="G89" s="55"/>
      <c r="H89" s="55"/>
      <c r="I89" s="56"/>
    </row>
    <row r="90" spans="6:9" x14ac:dyDescent="0.2">
      <c r="F90" s="54"/>
      <c r="G90" s="55"/>
      <c r="H90" s="55"/>
      <c r="I90" s="56"/>
    </row>
    <row r="91" spans="6:9" x14ac:dyDescent="0.2">
      <c r="F91" s="54"/>
      <c r="G91" s="55"/>
      <c r="H91" s="55"/>
      <c r="I91" s="56"/>
    </row>
    <row r="92" spans="6:9" x14ac:dyDescent="0.2">
      <c r="F92" s="54"/>
      <c r="G92" s="55"/>
      <c r="H92" s="55"/>
      <c r="I92" s="56"/>
    </row>
    <row r="93" spans="6:9" x14ac:dyDescent="0.2">
      <c r="F93" s="54"/>
      <c r="G93" s="55"/>
      <c r="H93" s="55"/>
      <c r="I93" s="56"/>
    </row>
    <row r="94" spans="6:9" x14ac:dyDescent="0.2">
      <c r="F94" s="54"/>
      <c r="G94" s="55"/>
      <c r="H94" s="55"/>
      <c r="I94" s="56"/>
    </row>
    <row r="95" spans="6:9" x14ac:dyDescent="0.2">
      <c r="F95" s="54"/>
      <c r="G95" s="55"/>
      <c r="H95" s="55"/>
      <c r="I95" s="56"/>
    </row>
    <row r="96" spans="6:9" x14ac:dyDescent="0.2">
      <c r="F96" s="54"/>
      <c r="G96" s="55"/>
      <c r="H96" s="55"/>
      <c r="I96" s="56"/>
    </row>
    <row r="97" spans="6:9" x14ac:dyDescent="0.2">
      <c r="F97" s="54"/>
      <c r="G97" s="55"/>
      <c r="H97" s="55"/>
      <c r="I97" s="56"/>
    </row>
    <row r="98" spans="6:9" x14ac:dyDescent="0.2">
      <c r="F98" s="54"/>
      <c r="G98" s="55"/>
      <c r="H98" s="55"/>
      <c r="I98" s="56"/>
    </row>
    <row r="99" spans="6:9" x14ac:dyDescent="0.2">
      <c r="F99" s="54"/>
      <c r="G99" s="55"/>
      <c r="H99" s="55"/>
      <c r="I99" s="56"/>
    </row>
  </sheetData>
  <mergeCells count="4">
    <mergeCell ref="A1:B1"/>
    <mergeCell ref="A2:B2"/>
    <mergeCell ref="G2:I2"/>
    <mergeCell ref="H48:I4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topLeftCell="A34" zoomScale="70" zoomScaleNormal="70" zoomScaleSheetLayoutView="100" workbookViewId="0">
      <selection activeCell="C37" sqref="C37:C40"/>
    </sheetView>
  </sheetViews>
  <sheetFormatPr defaultRowHeight="15" x14ac:dyDescent="0.2"/>
  <cols>
    <col min="1" max="1" width="4.42578125" style="61" customWidth="1"/>
    <col min="2" max="2" width="14.140625" style="61" customWidth="1"/>
    <col min="3" max="3" width="54.140625" style="61" customWidth="1"/>
    <col min="4" max="4" width="15.5703125" style="61" customWidth="1"/>
    <col min="5" max="5" width="5.5703125" style="61" customWidth="1"/>
    <col min="6" max="6" width="10" style="61" customWidth="1"/>
    <col min="7" max="7" width="11.28515625" style="98" customWidth="1"/>
    <col min="8" max="8" width="16.140625" style="98" customWidth="1"/>
    <col min="9" max="16384" width="9.140625" style="61"/>
  </cols>
  <sheetData>
    <row r="1" spans="1:8" ht="15.75" x14ac:dyDescent="0.25">
      <c r="A1" s="116" t="s">
        <v>89</v>
      </c>
      <c r="B1" s="116"/>
      <c r="C1" s="116"/>
      <c r="D1" s="116"/>
      <c r="E1" s="116"/>
      <c r="F1" s="116"/>
      <c r="G1" s="116"/>
      <c r="H1" s="116"/>
    </row>
    <row r="2" spans="1:8" ht="16.5" thickBot="1" x14ac:dyDescent="0.3">
      <c r="A2" s="62"/>
      <c r="B2" s="63"/>
      <c r="C2" s="64"/>
      <c r="D2" s="64"/>
      <c r="E2" s="64"/>
      <c r="F2" s="65"/>
      <c r="G2" s="66"/>
      <c r="H2" s="66"/>
    </row>
    <row r="3" spans="1:8" ht="15.75" thickTop="1" x14ac:dyDescent="0.2">
      <c r="A3" s="117" t="s">
        <v>1</v>
      </c>
      <c r="B3" s="118"/>
      <c r="C3" s="67" t="s">
        <v>25</v>
      </c>
      <c r="D3" s="67"/>
      <c r="E3" s="68"/>
      <c r="F3" s="69"/>
      <c r="G3" s="70"/>
      <c r="H3" s="71"/>
    </row>
    <row r="4" spans="1:8" ht="15.75" thickBot="1" x14ac:dyDescent="0.25">
      <c r="A4" s="119" t="s">
        <v>0</v>
      </c>
      <c r="B4" s="120"/>
      <c r="C4" s="72" t="s">
        <v>90</v>
      </c>
      <c r="D4" s="72"/>
      <c r="E4" s="73"/>
      <c r="F4" s="74"/>
      <c r="G4" s="75"/>
      <c r="H4" s="76"/>
    </row>
    <row r="5" spans="1:8" ht="15.75" thickTop="1" x14ac:dyDescent="0.2">
      <c r="A5" s="77"/>
      <c r="B5" s="77"/>
      <c r="C5" s="77"/>
      <c r="D5" s="77"/>
      <c r="E5" s="77"/>
      <c r="F5" s="78"/>
      <c r="G5" s="79"/>
      <c r="H5" s="80"/>
    </row>
    <row r="6" spans="1:8" s="107" customFormat="1" ht="47.25" x14ac:dyDescent="0.25">
      <c r="A6" s="102" t="s">
        <v>16</v>
      </c>
      <c r="B6" s="103" t="s">
        <v>17</v>
      </c>
      <c r="C6" s="103" t="s">
        <v>18</v>
      </c>
      <c r="D6" s="103" t="s">
        <v>104</v>
      </c>
      <c r="E6" s="103" t="s">
        <v>19</v>
      </c>
      <c r="F6" s="104" t="s">
        <v>20</v>
      </c>
      <c r="G6" s="105" t="s">
        <v>21</v>
      </c>
      <c r="H6" s="106" t="s">
        <v>22</v>
      </c>
    </row>
    <row r="7" spans="1:8" ht="15.75" x14ac:dyDescent="0.25">
      <c r="A7" s="81" t="s">
        <v>23</v>
      </c>
      <c r="B7" s="82" t="s">
        <v>34</v>
      </c>
      <c r="C7" s="83" t="s">
        <v>93</v>
      </c>
      <c r="D7" s="83"/>
      <c r="E7" s="84"/>
      <c r="F7" s="85"/>
      <c r="G7" s="86"/>
      <c r="H7" s="87"/>
    </row>
    <row r="8" spans="1:8" x14ac:dyDescent="0.2">
      <c r="A8" s="84">
        <v>1</v>
      </c>
      <c r="B8" s="88" t="s">
        <v>35</v>
      </c>
      <c r="C8" s="89" t="s">
        <v>36</v>
      </c>
      <c r="D8" s="89" t="s">
        <v>106</v>
      </c>
      <c r="E8" s="90" t="s">
        <v>33</v>
      </c>
      <c r="F8" s="91">
        <v>5</v>
      </c>
      <c r="G8" s="86"/>
      <c r="H8" s="87">
        <f t="shared" ref="H8:H34" si="0">F8*G8</f>
        <v>0</v>
      </c>
    </row>
    <row r="9" spans="1:8" ht="30" x14ac:dyDescent="0.2">
      <c r="A9" s="84">
        <v>2</v>
      </c>
      <c r="B9" s="88" t="s">
        <v>37</v>
      </c>
      <c r="C9" s="89" t="s">
        <v>38</v>
      </c>
      <c r="D9" s="89" t="s">
        <v>106</v>
      </c>
      <c r="E9" s="90" t="s">
        <v>33</v>
      </c>
      <c r="F9" s="91">
        <v>6</v>
      </c>
      <c r="G9" s="86"/>
      <c r="H9" s="87">
        <f t="shared" si="0"/>
        <v>0</v>
      </c>
    </row>
    <row r="10" spans="1:8" ht="30" x14ac:dyDescent="0.2">
      <c r="A10" s="84">
        <v>3</v>
      </c>
      <c r="B10" s="88" t="s">
        <v>39</v>
      </c>
      <c r="C10" s="89" t="s">
        <v>40</v>
      </c>
      <c r="D10" s="89" t="s">
        <v>106</v>
      </c>
      <c r="E10" s="90" t="s">
        <v>33</v>
      </c>
      <c r="F10" s="91">
        <v>1</v>
      </c>
      <c r="G10" s="86"/>
      <c r="H10" s="87">
        <f t="shared" si="0"/>
        <v>0</v>
      </c>
    </row>
    <row r="11" spans="1:8" ht="30" x14ac:dyDescent="0.2">
      <c r="A11" s="84">
        <v>4</v>
      </c>
      <c r="B11" s="88" t="s">
        <v>41</v>
      </c>
      <c r="C11" s="89" t="s">
        <v>42</v>
      </c>
      <c r="D11" s="89" t="s">
        <v>105</v>
      </c>
      <c r="E11" s="90" t="s">
        <v>33</v>
      </c>
      <c r="F11" s="91">
        <v>17</v>
      </c>
      <c r="G11" s="86"/>
      <c r="H11" s="87">
        <f t="shared" si="0"/>
        <v>0</v>
      </c>
    </row>
    <row r="12" spans="1:8" ht="30" x14ac:dyDescent="0.2">
      <c r="A12" s="84">
        <v>5</v>
      </c>
      <c r="B12" s="88" t="s">
        <v>43</v>
      </c>
      <c r="C12" s="89" t="s">
        <v>44</v>
      </c>
      <c r="D12" s="89" t="s">
        <v>105</v>
      </c>
      <c r="E12" s="90" t="s">
        <v>33</v>
      </c>
      <c r="F12" s="91">
        <v>48</v>
      </c>
      <c r="G12" s="86"/>
      <c r="H12" s="87">
        <f t="shared" si="0"/>
        <v>0</v>
      </c>
    </row>
    <row r="13" spans="1:8" x14ac:dyDescent="0.2">
      <c r="A13" s="84">
        <v>6</v>
      </c>
      <c r="B13" s="88" t="s">
        <v>45</v>
      </c>
      <c r="C13" s="89" t="s">
        <v>46</v>
      </c>
      <c r="D13" s="89" t="s">
        <v>107</v>
      </c>
      <c r="E13" s="90" t="s">
        <v>33</v>
      </c>
      <c r="F13" s="91">
        <v>17</v>
      </c>
      <c r="G13" s="86"/>
      <c r="H13" s="87">
        <f t="shared" si="0"/>
        <v>0</v>
      </c>
    </row>
    <row r="14" spans="1:8" x14ac:dyDescent="0.2">
      <c r="A14" s="84">
        <v>7</v>
      </c>
      <c r="B14" s="88" t="s">
        <v>47</v>
      </c>
      <c r="C14" s="89" t="s">
        <v>48</v>
      </c>
      <c r="D14" s="89" t="s">
        <v>108</v>
      </c>
      <c r="E14" s="90" t="s">
        <v>33</v>
      </c>
      <c r="F14" s="91">
        <v>26</v>
      </c>
      <c r="G14" s="86"/>
      <c r="H14" s="87">
        <f t="shared" si="0"/>
        <v>0</v>
      </c>
    </row>
    <row r="15" spans="1:8" x14ac:dyDescent="0.2">
      <c r="A15" s="84">
        <v>8</v>
      </c>
      <c r="B15" s="88" t="s">
        <v>49</v>
      </c>
      <c r="C15" s="89" t="s">
        <v>50</v>
      </c>
      <c r="D15" s="89" t="s">
        <v>109</v>
      </c>
      <c r="E15" s="90" t="s">
        <v>33</v>
      </c>
      <c r="F15" s="91">
        <v>10</v>
      </c>
      <c r="G15" s="86"/>
      <c r="H15" s="87">
        <f t="shared" si="0"/>
        <v>0</v>
      </c>
    </row>
    <row r="16" spans="1:8" x14ac:dyDescent="0.2">
      <c r="A16" s="84">
        <v>9</v>
      </c>
      <c r="B16" s="88" t="s">
        <v>51</v>
      </c>
      <c r="C16" s="89" t="s">
        <v>52</v>
      </c>
      <c r="D16" s="89" t="s">
        <v>109</v>
      </c>
      <c r="E16" s="90" t="s">
        <v>33</v>
      </c>
      <c r="F16" s="91">
        <v>15</v>
      </c>
      <c r="G16" s="86"/>
      <c r="H16" s="87">
        <f t="shared" si="0"/>
        <v>0</v>
      </c>
    </row>
    <row r="17" spans="1:8" x14ac:dyDescent="0.2">
      <c r="A17" s="84">
        <v>10</v>
      </c>
      <c r="B17" s="88" t="s">
        <v>53</v>
      </c>
      <c r="C17" s="89" t="s">
        <v>54</v>
      </c>
      <c r="D17" s="89" t="s">
        <v>109</v>
      </c>
      <c r="E17" s="90" t="s">
        <v>33</v>
      </c>
      <c r="F17" s="91">
        <v>12</v>
      </c>
      <c r="G17" s="86"/>
      <c r="H17" s="87">
        <f t="shared" si="0"/>
        <v>0</v>
      </c>
    </row>
    <row r="18" spans="1:8" ht="30" x14ac:dyDescent="0.2">
      <c r="A18" s="84">
        <v>11</v>
      </c>
      <c r="B18" s="88" t="s">
        <v>55</v>
      </c>
      <c r="C18" s="89" t="s">
        <v>56</v>
      </c>
      <c r="D18" s="89" t="s">
        <v>109</v>
      </c>
      <c r="E18" s="90" t="s">
        <v>33</v>
      </c>
      <c r="F18" s="91">
        <v>1</v>
      </c>
      <c r="G18" s="86"/>
      <c r="H18" s="87">
        <f t="shared" si="0"/>
        <v>0</v>
      </c>
    </row>
    <row r="19" spans="1:8" ht="30" x14ac:dyDescent="0.2">
      <c r="A19" s="84">
        <v>12</v>
      </c>
      <c r="B19" s="88" t="s">
        <v>57</v>
      </c>
      <c r="C19" s="89" t="s">
        <v>58</v>
      </c>
      <c r="D19" s="89" t="s">
        <v>109</v>
      </c>
      <c r="E19" s="90" t="s">
        <v>33</v>
      </c>
      <c r="F19" s="91">
        <v>3</v>
      </c>
      <c r="G19" s="86"/>
      <c r="H19" s="87">
        <f t="shared" si="0"/>
        <v>0</v>
      </c>
    </row>
    <row r="20" spans="1:8" x14ac:dyDescent="0.2">
      <c r="A20" s="84">
        <v>13</v>
      </c>
      <c r="B20" s="88" t="s">
        <v>59</v>
      </c>
      <c r="C20" s="89" t="s">
        <v>60</v>
      </c>
      <c r="D20" s="89" t="s">
        <v>110</v>
      </c>
      <c r="E20" s="90" t="s">
        <v>33</v>
      </c>
      <c r="F20" s="91">
        <v>1</v>
      </c>
      <c r="G20" s="86"/>
      <c r="H20" s="87">
        <f t="shared" si="0"/>
        <v>0</v>
      </c>
    </row>
    <row r="21" spans="1:8" x14ac:dyDescent="0.2">
      <c r="A21" s="84">
        <v>14</v>
      </c>
      <c r="B21" s="88" t="s">
        <v>61</v>
      </c>
      <c r="C21" s="89" t="s">
        <v>62</v>
      </c>
      <c r="D21" s="89" t="s">
        <v>110</v>
      </c>
      <c r="E21" s="90" t="s">
        <v>33</v>
      </c>
      <c r="F21" s="91">
        <v>2</v>
      </c>
      <c r="G21" s="86"/>
      <c r="H21" s="87">
        <f t="shared" si="0"/>
        <v>0</v>
      </c>
    </row>
    <row r="22" spans="1:8" x14ac:dyDescent="0.2">
      <c r="A22" s="84">
        <v>15</v>
      </c>
      <c r="B22" s="88" t="s">
        <v>63</v>
      </c>
      <c r="C22" s="89" t="s">
        <v>64</v>
      </c>
      <c r="D22" s="89" t="s">
        <v>110</v>
      </c>
      <c r="E22" s="90" t="s">
        <v>33</v>
      </c>
      <c r="F22" s="91">
        <v>5</v>
      </c>
      <c r="G22" s="86"/>
      <c r="H22" s="87">
        <f t="shared" si="0"/>
        <v>0</v>
      </c>
    </row>
    <row r="23" spans="1:8" ht="30" x14ac:dyDescent="0.2">
      <c r="A23" s="84">
        <v>16</v>
      </c>
      <c r="B23" s="88" t="s">
        <v>65</v>
      </c>
      <c r="C23" s="89" t="s">
        <v>66</v>
      </c>
      <c r="D23" s="89" t="s">
        <v>111</v>
      </c>
      <c r="E23" s="90" t="s">
        <v>33</v>
      </c>
      <c r="F23" s="91">
        <v>30</v>
      </c>
      <c r="G23" s="86"/>
      <c r="H23" s="87">
        <f t="shared" si="0"/>
        <v>0</v>
      </c>
    </row>
    <row r="24" spans="1:8" x14ac:dyDescent="0.2">
      <c r="A24" s="84">
        <v>17</v>
      </c>
      <c r="B24" s="88" t="s">
        <v>67</v>
      </c>
      <c r="C24" s="89" t="s">
        <v>68</v>
      </c>
      <c r="D24" s="89"/>
      <c r="E24" s="90" t="s">
        <v>33</v>
      </c>
      <c r="F24" s="91">
        <v>30</v>
      </c>
      <c r="G24" s="86"/>
      <c r="H24" s="87">
        <f t="shared" si="0"/>
        <v>0</v>
      </c>
    </row>
    <row r="25" spans="1:8" ht="30" x14ac:dyDescent="0.2">
      <c r="A25" s="84">
        <v>18</v>
      </c>
      <c r="B25" s="88" t="s">
        <v>69</v>
      </c>
      <c r="C25" s="89" t="s">
        <v>70</v>
      </c>
      <c r="D25" s="89" t="s">
        <v>112</v>
      </c>
      <c r="E25" s="90" t="s">
        <v>33</v>
      </c>
      <c r="F25" s="91">
        <v>158</v>
      </c>
      <c r="G25" s="86"/>
      <c r="H25" s="87">
        <f t="shared" si="0"/>
        <v>0</v>
      </c>
    </row>
    <row r="26" spans="1:8" ht="45" x14ac:dyDescent="0.2">
      <c r="A26" s="84">
        <v>19</v>
      </c>
      <c r="B26" s="88" t="s">
        <v>71</v>
      </c>
      <c r="C26" s="89" t="s">
        <v>72</v>
      </c>
      <c r="D26" s="89" t="s">
        <v>112</v>
      </c>
      <c r="E26" s="90" t="s">
        <v>33</v>
      </c>
      <c r="F26" s="91">
        <v>6</v>
      </c>
      <c r="G26" s="86"/>
      <c r="H26" s="87">
        <f t="shared" si="0"/>
        <v>0</v>
      </c>
    </row>
    <row r="27" spans="1:8" x14ac:dyDescent="0.2">
      <c r="A27" s="84">
        <v>20</v>
      </c>
      <c r="B27" s="88" t="s">
        <v>73</v>
      </c>
      <c r="C27" s="89" t="s">
        <v>74</v>
      </c>
      <c r="D27" s="89" t="s">
        <v>113</v>
      </c>
      <c r="E27" s="90" t="s">
        <v>33</v>
      </c>
      <c r="F27" s="91">
        <v>30</v>
      </c>
      <c r="G27" s="86"/>
      <c r="H27" s="87">
        <f t="shared" si="0"/>
        <v>0</v>
      </c>
    </row>
    <row r="28" spans="1:8" ht="30" x14ac:dyDescent="0.2">
      <c r="A28" s="84">
        <v>21</v>
      </c>
      <c r="B28" s="88" t="s">
        <v>75</v>
      </c>
      <c r="C28" s="89" t="s">
        <v>76</v>
      </c>
      <c r="D28" s="89"/>
      <c r="E28" s="90" t="s">
        <v>33</v>
      </c>
      <c r="F28" s="91">
        <v>3</v>
      </c>
      <c r="G28" s="86"/>
      <c r="H28" s="87">
        <f t="shared" si="0"/>
        <v>0</v>
      </c>
    </row>
    <row r="29" spans="1:8" ht="30" x14ac:dyDescent="0.2">
      <c r="A29" s="84">
        <v>22</v>
      </c>
      <c r="B29" s="88" t="s">
        <v>77</v>
      </c>
      <c r="C29" s="89" t="s">
        <v>78</v>
      </c>
      <c r="D29" s="89"/>
      <c r="E29" s="90" t="s">
        <v>33</v>
      </c>
      <c r="F29" s="91">
        <v>3</v>
      </c>
      <c r="G29" s="86"/>
      <c r="H29" s="87">
        <f t="shared" si="0"/>
        <v>0</v>
      </c>
    </row>
    <row r="30" spans="1:8" ht="30" x14ac:dyDescent="0.2">
      <c r="A30" s="84">
        <v>23</v>
      </c>
      <c r="B30" s="88" t="s">
        <v>79</v>
      </c>
      <c r="C30" s="89" t="s">
        <v>80</v>
      </c>
      <c r="D30" s="89" t="s">
        <v>114</v>
      </c>
      <c r="E30" s="90" t="s">
        <v>33</v>
      </c>
      <c r="F30" s="91">
        <v>28</v>
      </c>
      <c r="G30" s="86"/>
      <c r="H30" s="87">
        <f t="shared" si="0"/>
        <v>0</v>
      </c>
    </row>
    <row r="31" spans="1:8" ht="30" x14ac:dyDescent="0.2">
      <c r="A31" s="84">
        <v>24</v>
      </c>
      <c r="B31" s="88" t="s">
        <v>81</v>
      </c>
      <c r="C31" s="89" t="s">
        <v>82</v>
      </c>
      <c r="D31" s="89" t="s">
        <v>115</v>
      </c>
      <c r="E31" s="90" t="s">
        <v>33</v>
      </c>
      <c r="F31" s="91">
        <v>6</v>
      </c>
      <c r="G31" s="86"/>
      <c r="H31" s="87">
        <f t="shared" si="0"/>
        <v>0</v>
      </c>
    </row>
    <row r="32" spans="1:8" ht="30" x14ac:dyDescent="0.2">
      <c r="A32" s="84">
        <v>25</v>
      </c>
      <c r="B32" s="88" t="s">
        <v>83</v>
      </c>
      <c r="C32" s="89" t="s">
        <v>84</v>
      </c>
      <c r="D32" s="89" t="s">
        <v>115</v>
      </c>
      <c r="E32" s="90" t="s">
        <v>33</v>
      </c>
      <c r="F32" s="91">
        <v>4</v>
      </c>
      <c r="G32" s="86"/>
      <c r="H32" s="87">
        <f t="shared" si="0"/>
        <v>0</v>
      </c>
    </row>
    <row r="33" spans="1:8" ht="30" x14ac:dyDescent="0.2">
      <c r="A33" s="84">
        <v>26</v>
      </c>
      <c r="B33" s="88" t="s">
        <v>85</v>
      </c>
      <c r="C33" s="89" t="s">
        <v>86</v>
      </c>
      <c r="D33" s="89" t="s">
        <v>115</v>
      </c>
      <c r="E33" s="90" t="s">
        <v>33</v>
      </c>
      <c r="F33" s="91">
        <v>2</v>
      </c>
      <c r="G33" s="86"/>
      <c r="H33" s="87">
        <f t="shared" si="0"/>
        <v>0</v>
      </c>
    </row>
    <row r="34" spans="1:8" ht="45" x14ac:dyDescent="0.2">
      <c r="A34" s="84">
        <v>27</v>
      </c>
      <c r="B34" s="88" t="s">
        <v>87</v>
      </c>
      <c r="C34" s="89" t="s">
        <v>88</v>
      </c>
      <c r="D34" s="89" t="s">
        <v>116</v>
      </c>
      <c r="E34" s="90" t="s">
        <v>33</v>
      </c>
      <c r="F34" s="91">
        <v>2</v>
      </c>
      <c r="G34" s="86"/>
      <c r="H34" s="87">
        <f t="shared" si="0"/>
        <v>0</v>
      </c>
    </row>
    <row r="35" spans="1:8" ht="15.75" x14ac:dyDescent="0.25">
      <c r="A35" s="92"/>
      <c r="B35" s="93" t="s">
        <v>24</v>
      </c>
      <c r="C35" s="94" t="str">
        <f>CONCATENATE(B7," ",C7)</f>
        <v>001 Nábytek a zařízení</v>
      </c>
      <c r="D35" s="94"/>
      <c r="E35" s="92"/>
      <c r="F35" s="95"/>
      <c r="G35" s="96"/>
      <c r="H35" s="97">
        <f>SUM(H7:H34)</f>
        <v>0</v>
      </c>
    </row>
    <row r="36" spans="1:8" ht="15.75" x14ac:dyDescent="0.25">
      <c r="A36" s="81" t="s">
        <v>23</v>
      </c>
      <c r="B36" s="82" t="s">
        <v>94</v>
      </c>
      <c r="C36" s="83" t="s">
        <v>95</v>
      </c>
      <c r="D36" s="83"/>
      <c r="E36" s="84"/>
      <c r="F36" s="85"/>
      <c r="G36" s="86"/>
      <c r="H36" s="87"/>
    </row>
    <row r="37" spans="1:8" ht="30" x14ac:dyDescent="0.2">
      <c r="A37" s="84">
        <v>28</v>
      </c>
      <c r="B37" s="88" t="s">
        <v>96</v>
      </c>
      <c r="C37" s="89" t="s">
        <v>97</v>
      </c>
      <c r="D37" s="89"/>
      <c r="E37" s="90" t="s">
        <v>33</v>
      </c>
      <c r="F37" s="91">
        <v>1</v>
      </c>
      <c r="G37" s="86"/>
      <c r="H37" s="87">
        <f t="shared" ref="H37" si="1">F37*G37</f>
        <v>0</v>
      </c>
    </row>
    <row r="38" spans="1:8" ht="30" x14ac:dyDescent="0.2">
      <c r="A38" s="84">
        <v>29</v>
      </c>
      <c r="B38" s="88" t="s">
        <v>98</v>
      </c>
      <c r="C38" s="89" t="s">
        <v>101</v>
      </c>
      <c r="D38" s="89"/>
      <c r="E38" s="90" t="s">
        <v>33</v>
      </c>
      <c r="F38" s="91">
        <v>2</v>
      </c>
      <c r="G38" s="86"/>
      <c r="H38" s="87">
        <f t="shared" ref="H38:H40" si="2">F38*G38</f>
        <v>0</v>
      </c>
    </row>
    <row r="39" spans="1:8" ht="45" x14ac:dyDescent="0.2">
      <c r="A39" s="84">
        <v>30</v>
      </c>
      <c r="B39" s="88" t="s">
        <v>99</v>
      </c>
      <c r="C39" s="89" t="s">
        <v>102</v>
      </c>
      <c r="D39" s="89"/>
      <c r="E39" s="90" t="s">
        <v>33</v>
      </c>
      <c r="F39" s="91">
        <v>2</v>
      </c>
      <c r="G39" s="86"/>
      <c r="H39" s="87">
        <f t="shared" si="2"/>
        <v>0</v>
      </c>
    </row>
    <row r="40" spans="1:8" ht="45" x14ac:dyDescent="0.2">
      <c r="A40" s="84">
        <v>31</v>
      </c>
      <c r="B40" s="88" t="s">
        <v>100</v>
      </c>
      <c r="C40" s="89" t="s">
        <v>103</v>
      </c>
      <c r="D40" s="89"/>
      <c r="E40" s="90" t="s">
        <v>33</v>
      </c>
      <c r="F40" s="91">
        <v>11</v>
      </c>
      <c r="G40" s="86"/>
      <c r="H40" s="87">
        <f t="shared" si="2"/>
        <v>0</v>
      </c>
    </row>
    <row r="41" spans="1:8" ht="15.75" x14ac:dyDescent="0.25">
      <c r="A41" s="92"/>
      <c r="B41" s="93" t="s">
        <v>24</v>
      </c>
      <c r="C41" s="94" t="str">
        <f>CONCATENATE(B36," ",C36)</f>
        <v>002 Zařízení vyvolávacího systému</v>
      </c>
      <c r="D41" s="94"/>
      <c r="E41" s="92"/>
      <c r="F41" s="95"/>
      <c r="G41" s="96"/>
      <c r="H41" s="97">
        <f>SUM(H36:H40)</f>
        <v>0</v>
      </c>
    </row>
    <row r="42" spans="1:8" ht="15.75" x14ac:dyDescent="0.25">
      <c r="A42" s="99"/>
      <c r="B42" s="99"/>
      <c r="C42" s="100" t="s">
        <v>91</v>
      </c>
      <c r="D42" s="100"/>
      <c r="E42" s="100"/>
      <c r="F42" s="100"/>
      <c r="G42" s="101"/>
      <c r="H42" s="101">
        <f>H35+H41</f>
        <v>0</v>
      </c>
    </row>
    <row r="43" spans="1:8" ht="15.75" x14ac:dyDescent="0.25">
      <c r="A43" s="99"/>
      <c r="B43" s="99"/>
      <c r="C43" s="100" t="s">
        <v>32</v>
      </c>
      <c r="D43" s="100"/>
      <c r="E43" s="100"/>
      <c r="F43" s="100"/>
      <c r="G43" s="101"/>
      <c r="H43" s="101">
        <f>H42*0.21</f>
        <v>0</v>
      </c>
    </row>
    <row r="44" spans="1:8" ht="15.75" x14ac:dyDescent="0.25">
      <c r="A44" s="99"/>
      <c r="B44" s="99"/>
      <c r="C44" s="100" t="s">
        <v>92</v>
      </c>
      <c r="D44" s="100"/>
      <c r="E44" s="100"/>
      <c r="F44" s="100"/>
      <c r="G44" s="101"/>
      <c r="H44" s="101">
        <f>H43+H42</f>
        <v>0</v>
      </c>
    </row>
  </sheetData>
  <mergeCells count="3">
    <mergeCell ref="A1:H1"/>
    <mergeCell ref="A3:B3"/>
    <mergeCell ref="A4:B4"/>
  </mergeCells>
  <pageMargins left="0.7" right="0.7" top="0.78740157499999996" bottom="0.78740157499999996" header="0.3" footer="0.3"/>
  <pageSetup paperSize="9" scale="76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Rekapitulace</vt:lpstr>
      <vt:lpstr>VNITŘNÍ VYBAVENÍ</vt:lpstr>
      <vt:lpstr>Dil</vt:lpstr>
      <vt:lpstr>Dodavka</vt:lpstr>
      <vt:lpstr>HSV</vt:lpstr>
      <vt:lpstr>HZS</vt:lpstr>
      <vt:lpstr>Mont</vt:lpstr>
      <vt:lpstr>NazevDilu</vt:lpstr>
      <vt:lpstr>Rekapitulace!Názvy_tisku</vt:lpstr>
      <vt:lpstr>Rekapitulace!Oblast_tisku</vt:lpstr>
      <vt:lpstr>PSV</vt:lpstr>
      <vt:lpstr>VRN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Fikáček Martin (ÚPGŘ)</cp:lastModifiedBy>
  <cp:lastPrinted>2014-10-07T08:13:54Z</cp:lastPrinted>
  <dcterms:created xsi:type="dcterms:W3CDTF">2014-01-27T07:10:59Z</dcterms:created>
  <dcterms:modified xsi:type="dcterms:W3CDTF">2014-10-07T08:13:57Z</dcterms:modified>
</cp:coreProperties>
</file>